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tabRatio="800" firstSheet="3" activeTab="4"/>
  </bookViews>
  <sheets>
    <sheet name="Catégories" sheetId="7" r:id="rId1"/>
    <sheet name="Participants Challenge" sheetId="8" r:id="rId2"/>
    <sheet name="Participants cousre" sheetId="1" r:id="rId3"/>
    <sheet name="Pointage" sheetId="5" r:id="rId4"/>
    <sheet name="Classement Scratch" sheetId="2" r:id="rId5"/>
    <sheet name="Classement Poussins" sheetId="13" r:id="rId6"/>
    <sheet name="Classement Benjamins" sheetId="14" r:id="rId7"/>
    <sheet name="Classement Minimes" sheetId="15" r:id="rId8"/>
    <sheet name="Classement Cadets" sheetId="16" r:id="rId9"/>
    <sheet name="Classement Juniors" sheetId="17" r:id="rId10"/>
    <sheet name="Classement Seniors hommes" sheetId="18" r:id="rId11"/>
    <sheet name="Classement Vétérans hommes" sheetId="19" r:id="rId12"/>
    <sheet name="Classement Seniors femmes" sheetId="20" r:id="rId13"/>
    <sheet name="Classement Veterans femmes" sheetId="21" r:id="rId14"/>
    <sheet name="Classement Mixte" sheetId="22" r:id="rId15"/>
    <sheet name="Feuille pointage" sheetId="9" r:id="rId16"/>
    <sheet name="Feuille pointage enfant" sheetId="10" r:id="rId17"/>
    <sheet name="Pointage arrivée" sheetId="11" r:id="rId18"/>
    <sheet name="Liste Dossard" sheetId="12" r:id="rId19"/>
  </sheets>
  <definedNames>
    <definedName name="_xlnm._FilterDatabase" localSheetId="18" hidden="1">'Liste Dossard'!$A$1:$E$97</definedName>
    <definedName name="_xlnm._FilterDatabase" localSheetId="1" hidden="1">'Participants Challenge'!$A$1:$F$98</definedName>
    <definedName name="_xlnm._FilterDatabase" localSheetId="2" hidden="1">'Participants cousre'!$A$1:$G$112</definedName>
    <definedName name="_xlnm._FilterDatabase" localSheetId="3" hidden="1">Pointage!$A$1:$E$103</definedName>
    <definedName name="Catégorie_année">Catégories!$A:$D</definedName>
    <definedName name="Catégories">Catégories!$C:$D</definedName>
    <definedName name="_xlnm.Print_Titles" localSheetId="6">'Classement Benjamins'!$1:$2</definedName>
    <definedName name="_xlnm.Print_Titles" localSheetId="8">'Classement Cadets'!$1:$2</definedName>
    <definedName name="_xlnm.Print_Titles" localSheetId="9">'Classement Juniors'!$1:$2</definedName>
    <definedName name="_xlnm.Print_Titles" localSheetId="7">'Classement Minimes'!$1:$2</definedName>
    <definedName name="_xlnm.Print_Titles" localSheetId="14">'Classement Mixte'!$1:$2</definedName>
    <definedName name="_xlnm.Print_Titles" localSheetId="5">'Classement Poussins'!$1:$2</definedName>
    <definedName name="_xlnm.Print_Titles" localSheetId="4">'Classement Scratch'!$1:$2</definedName>
    <definedName name="_xlnm.Print_Titles" localSheetId="12">'Classement Seniors femmes'!$1:$2</definedName>
    <definedName name="_xlnm.Print_Titles" localSheetId="10">'Classement Seniors hommes'!$1:$2</definedName>
    <definedName name="_xlnm.Print_Titles" localSheetId="13">'Classement Veterans femmes'!$1:$2</definedName>
    <definedName name="_xlnm.Print_Titles" localSheetId="11">'Classement Vétérans hommes'!$1:$2</definedName>
    <definedName name="_xlnm.Print_Titles" localSheetId="18">'Liste Dossard'!$1:$1</definedName>
    <definedName name="_xlnm.Print_Titles" localSheetId="17">'Pointage arrivée'!$1:$1</definedName>
    <definedName name="Participants_course" localSheetId="18">'Liste Dossard'!$A:$F</definedName>
    <definedName name="Participants_course">'Participants cousre'!$A:$F</definedName>
    <definedName name="Participants_hallenge">'Participants Challenge'!$A:$E</definedName>
    <definedName name="Sexe">Catégories!$F$1:$G$4</definedName>
    <definedName name="_xlnm.Print_Area" localSheetId="6">'Classement Benjamins'!$A:$G</definedName>
    <definedName name="_xlnm.Print_Area" localSheetId="8">'Classement Cadets'!$A:$G</definedName>
    <definedName name="_xlnm.Print_Area" localSheetId="9">'Classement Juniors'!$A:$G</definedName>
    <definedName name="_xlnm.Print_Area" localSheetId="7">'Classement Minimes'!$A:$G</definedName>
    <definedName name="_xlnm.Print_Area" localSheetId="14">'Classement Mixte'!$A:$G</definedName>
    <definedName name="_xlnm.Print_Area" localSheetId="5">'Classement Poussins'!$A:$G</definedName>
    <definedName name="_xlnm.Print_Area" localSheetId="4">'Classement Scratch'!$A:$G</definedName>
    <definedName name="_xlnm.Print_Area" localSheetId="12">'Classement Seniors femmes'!$A:$G</definedName>
    <definedName name="_xlnm.Print_Area" localSheetId="10">'Classement Seniors hommes'!$A:$G</definedName>
    <definedName name="_xlnm.Print_Area" localSheetId="13">'Classement Veterans femmes'!$A:$G</definedName>
    <definedName name="_xlnm.Print_Area" localSheetId="11">'Classement Vétérans hommes'!$A:$G</definedName>
    <definedName name="_xlnm.Print_Area" localSheetId="18">'Liste Dossard'!$A:$F</definedName>
    <definedName name="_xlnm.Print_Area" localSheetId="17">'Pointage arrivée'!$A:$C</definedName>
  </definedNames>
  <calcPr calcId="125725"/>
</workbook>
</file>

<file path=xl/calcChain.xml><?xml version="1.0" encoding="utf-8"?>
<calcChain xmlns="http://schemas.openxmlformats.org/spreadsheetml/2006/main">
  <c r="E98" i="5"/>
  <c r="E99"/>
  <c r="E100"/>
  <c r="E101"/>
  <c r="E102"/>
  <c r="E103"/>
  <c r="D98"/>
  <c r="D99"/>
  <c r="D100"/>
  <c r="D101"/>
  <c r="D102"/>
  <c r="D103"/>
  <c r="C98"/>
  <c r="C99"/>
  <c r="C100"/>
  <c r="C101"/>
  <c r="C102"/>
  <c r="C103"/>
  <c r="A5" i="22"/>
  <c r="A6" s="1"/>
  <c r="A7" s="1"/>
  <c r="A8" s="1"/>
  <c r="D7"/>
  <c r="E7"/>
  <c r="F7"/>
  <c r="G7"/>
  <c r="D8"/>
  <c r="E8"/>
  <c r="F8"/>
  <c r="G8"/>
  <c r="A7" i="19"/>
  <c r="D7"/>
  <c r="E7"/>
  <c r="F7"/>
  <c r="G7"/>
  <c r="A8"/>
  <c r="D8"/>
  <c r="E8"/>
  <c r="F8"/>
  <c r="G8"/>
  <c r="A9"/>
  <c r="D9"/>
  <c r="E9"/>
  <c r="F9"/>
  <c r="G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D31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53"/>
  <c r="E53"/>
  <c r="F53"/>
  <c r="G53"/>
  <c r="D54"/>
  <c r="E54"/>
  <c r="F54"/>
  <c r="G54"/>
  <c r="D55"/>
  <c r="E55"/>
  <c r="F55"/>
  <c r="G55"/>
  <c r="D7" i="18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D31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D47"/>
  <c r="E47"/>
  <c r="F47"/>
  <c r="G4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G6" i="22"/>
  <c r="F6"/>
  <c r="E6"/>
  <c r="D6"/>
  <c r="G5"/>
  <c r="F5"/>
  <c r="E5"/>
  <c r="D5"/>
  <c r="G4"/>
  <c r="F4"/>
  <c r="E4"/>
  <c r="D4"/>
  <c r="A4"/>
  <c r="G3"/>
  <c r="F3"/>
  <c r="E3"/>
  <c r="D3"/>
  <c r="G3" i="21"/>
  <c r="F3"/>
  <c r="E3"/>
  <c r="D3"/>
  <c r="G6" i="20"/>
  <c r="F6"/>
  <c r="E6"/>
  <c r="D6"/>
  <c r="G5"/>
  <c r="F5"/>
  <c r="E5"/>
  <c r="D5"/>
  <c r="G4"/>
  <c r="F4"/>
  <c r="E4"/>
  <c r="D4"/>
  <c r="A4"/>
  <c r="A5" s="1"/>
  <c r="A6" s="1"/>
  <c r="G3"/>
  <c r="F3"/>
  <c r="E3"/>
  <c r="D3"/>
  <c r="G6" i="19"/>
  <c r="F6"/>
  <c r="E6"/>
  <c r="D6"/>
  <c r="G5"/>
  <c r="F5"/>
  <c r="E5"/>
  <c r="D5"/>
  <c r="G4"/>
  <c r="F4"/>
  <c r="E4"/>
  <c r="D4"/>
  <c r="A4"/>
  <c r="A5" s="1"/>
  <c r="A6" s="1"/>
  <c r="G3"/>
  <c r="F3"/>
  <c r="E3"/>
  <c r="D3"/>
  <c r="G6" i="18"/>
  <c r="F6"/>
  <c r="E6"/>
  <c r="D6"/>
  <c r="G5"/>
  <c r="F5"/>
  <c r="E5"/>
  <c r="D5"/>
  <c r="G4"/>
  <c r="F4"/>
  <c r="E4"/>
  <c r="D4"/>
  <c r="A4"/>
  <c r="A5" s="1"/>
  <c r="A6" s="1"/>
  <c r="G3"/>
  <c r="F3"/>
  <c r="E3"/>
  <c r="D3"/>
  <c r="G4" i="17"/>
  <c r="F4"/>
  <c r="E4"/>
  <c r="D4"/>
  <c r="A4"/>
  <c r="G3"/>
  <c r="F3"/>
  <c r="E3"/>
  <c r="D3"/>
  <c r="G5" i="16"/>
  <c r="F5"/>
  <c r="E5"/>
  <c r="D5"/>
  <c r="G4"/>
  <c r="F4"/>
  <c r="E4"/>
  <c r="D4"/>
  <c r="A4"/>
  <c r="A5" s="1"/>
  <c r="G3"/>
  <c r="F3"/>
  <c r="E3"/>
  <c r="D3"/>
  <c r="G5" i="15"/>
  <c r="F5"/>
  <c r="E5"/>
  <c r="D5"/>
  <c r="G4"/>
  <c r="F4"/>
  <c r="E4"/>
  <c r="D4"/>
  <c r="A4"/>
  <c r="A5" s="1"/>
  <c r="G3"/>
  <c r="F3"/>
  <c r="E3"/>
  <c r="D3"/>
  <c r="G6" i="14"/>
  <c r="F6"/>
  <c r="E6"/>
  <c r="D6"/>
  <c r="G5"/>
  <c r="F5"/>
  <c r="E5"/>
  <c r="D5"/>
  <c r="G4"/>
  <c r="F4"/>
  <c r="E4"/>
  <c r="D4"/>
  <c r="A4"/>
  <c r="A5" s="1"/>
  <c r="A6" s="1"/>
  <c r="G3"/>
  <c r="F3"/>
  <c r="E3"/>
  <c r="D3"/>
  <c r="G6" i="13" l="1"/>
  <c r="F6"/>
  <c r="E6"/>
  <c r="D6"/>
  <c r="G5"/>
  <c r="F5"/>
  <c r="E5"/>
  <c r="D5"/>
  <c r="G4"/>
  <c r="F4"/>
  <c r="E4"/>
  <c r="D4"/>
  <c r="A4"/>
  <c r="A5" s="1"/>
  <c r="A6" s="1"/>
  <c r="G3"/>
  <c r="F3"/>
  <c r="E3"/>
  <c r="D3"/>
  <c r="G98" i="1" l="1"/>
  <c r="G99"/>
  <c r="G100"/>
  <c r="G101"/>
  <c r="G102"/>
  <c r="G103"/>
  <c r="G104"/>
  <c r="G105"/>
  <c r="G106"/>
  <c r="G107"/>
  <c r="G108"/>
  <c r="G109"/>
  <c r="G110"/>
  <c r="G111"/>
  <c r="G112"/>
  <c r="A19" i="11" l="1"/>
  <c r="A20"/>
  <c r="A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4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3"/>
  <c r="A3" i="10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C4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"/>
  <c r="E3" i="9" l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C4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"/>
  <c r="A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"/>
  <c r="G3" i="1" l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F4" i="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4"/>
  <c r="F25"/>
  <c r="F26"/>
  <c r="F27"/>
  <c r="F28"/>
  <c r="F29"/>
  <c r="F30"/>
  <c r="F31"/>
  <c r="F32"/>
  <c r="F33"/>
  <c r="F34"/>
  <c r="F35"/>
  <c r="F36"/>
  <c r="F37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C3" i="5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E2"/>
  <c r="D2"/>
  <c r="C2"/>
  <c r="G2" i="1"/>
  <c r="E3" i="2"/>
  <c r="G4"/>
  <c r="G5"/>
  <c r="G6"/>
  <c r="G7"/>
  <c r="G8"/>
  <c r="G9"/>
  <c r="G10"/>
  <c r="G11"/>
  <c r="G12"/>
  <c r="G13"/>
  <c r="G15"/>
  <c r="G16"/>
  <c r="G17"/>
  <c r="G18"/>
  <c r="G19"/>
  <c r="G20"/>
  <c r="G21"/>
  <c r="G22"/>
  <c r="G24"/>
  <c r="G25"/>
  <c r="G26"/>
  <c r="G27"/>
  <c r="G29"/>
  <c r="G30"/>
  <c r="G31"/>
  <c r="G32"/>
  <c r="G33"/>
  <c r="G34"/>
  <c r="G35"/>
  <c r="G36"/>
  <c r="G37"/>
  <c r="G39"/>
  <c r="G40"/>
  <c r="G41"/>
  <c r="G42"/>
  <c r="G43"/>
  <c r="G46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3"/>
  <c r="D4"/>
  <c r="D5"/>
  <c r="D6"/>
  <c r="D8"/>
  <c r="D9"/>
  <c r="D10"/>
  <c r="D11"/>
  <c r="D12"/>
  <c r="D13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<sst xmlns="http://schemas.openxmlformats.org/spreadsheetml/2006/main" count="1369" uniqueCount="306">
  <si>
    <t>CTA</t>
  </si>
  <si>
    <t>UVCCM</t>
  </si>
  <si>
    <t>ZACARIAS jérémy
JOSSE Julien</t>
  </si>
  <si>
    <t>USCN</t>
  </si>
  <si>
    <t>CAMUS Renaud
LECOMTE Florent</t>
  </si>
  <si>
    <t>BOUTIN Florian
BUFFET Nicolas</t>
  </si>
  <si>
    <t>SARTI Rémi
MARTIN Emilien</t>
  </si>
  <si>
    <t>DAX Jérôme
PRZybylki Johann</t>
  </si>
  <si>
    <t>ACGN</t>
  </si>
  <si>
    <t>FESSON Fabien
MORGEON Vanessa</t>
  </si>
  <si>
    <t>STEVENIN Loic
HANOT Clément</t>
  </si>
  <si>
    <t>SANVOISIN Arnaud
SANVOISIN Julien</t>
  </si>
  <si>
    <t>HENRIET Corentin
BRAQUET Jacques</t>
  </si>
  <si>
    <t>UVCCM
SCC</t>
  </si>
  <si>
    <t>DETHIERE Jérémy
DETHIERE Frédéric</t>
  </si>
  <si>
    <t>FJEP ATTIGNY</t>
  </si>
  <si>
    <t>ORTILLON Christophe
ORTILLON Emmanuel</t>
  </si>
  <si>
    <t>CA SEDAN</t>
  </si>
  <si>
    <t>CHATEL Daniel
FECOURT Bruno</t>
  </si>
  <si>
    <t>LEPINE Cyril
NAUTRE Mickael</t>
  </si>
  <si>
    <t>FJEP ATTIGNY
RETHEL  COURIR</t>
  </si>
  <si>
    <t>MURGUET Franck
DESCHAMPS Fabien</t>
  </si>
  <si>
    <t>LUMES</t>
  </si>
  <si>
    <t>MATHIEU Judicael
FRITSCHE Yohan</t>
  </si>
  <si>
    <t>UCCCM
SPORT HABITAT 08</t>
  </si>
  <si>
    <t>GILLET Yannick
KEFFI Fawzi</t>
  </si>
  <si>
    <t>DRUMAUX Damien
ROBICHON Cédric</t>
  </si>
  <si>
    <t>VCV</t>
  </si>
  <si>
    <t>ROTA Bertrand
MAQUIN Frédéric</t>
  </si>
  <si>
    <t>LEGRAND Philippe
MEUNIER Gilles</t>
  </si>
  <si>
    <t>NL</t>
  </si>
  <si>
    <t>SERRA Johan
NIHOTTE Charles</t>
  </si>
  <si>
    <t>ECVB</t>
  </si>
  <si>
    <t>DENYS Eric
DEVOUGE Jean Jacques</t>
  </si>
  <si>
    <t>SEDAN T</t>
  </si>
  <si>
    <t>MODAINE Vivien
MODAINE Fabrice</t>
  </si>
  <si>
    <t>AS SOMMER</t>
  </si>
  <si>
    <t>GRABOWECKI Stéphane
GRABOWECKI Fabien</t>
  </si>
  <si>
    <t>HOUSSIAUX Christophe
SACRE Stève</t>
  </si>
  <si>
    <t>GRAC
ACGN</t>
  </si>
  <si>
    <t>DARCQ François
ROGER Fabien</t>
  </si>
  <si>
    <t>CNA</t>
  </si>
  <si>
    <t>FROISSARD Mathieu
BOURGERY Michel</t>
  </si>
  <si>
    <t>SALAT Romain
BONASSI Johan</t>
  </si>
  <si>
    <t>COCAA
KRONOS TRIATHLON</t>
  </si>
  <si>
    <t>FORGET Christophe
MORLET Juline</t>
  </si>
  <si>
    <t>ECU BOULZICOURT</t>
  </si>
  <si>
    <t>HENRY Alban
JEANNELLE Norman</t>
  </si>
  <si>
    <t>OUDART Yannick
GAUDION Stéphanne</t>
  </si>
  <si>
    <t>ZACCARIAS Laurent
TASSIN Jérôme</t>
  </si>
  <si>
    <t>GERARD Frédéric
DIEU Stéphane</t>
  </si>
  <si>
    <t>MATHIEU Lionel
MATHIEU Philippe</t>
  </si>
  <si>
    <t xml:space="preserve">USCN
CTA
</t>
  </si>
  <si>
    <t>THEVENEAU Yoann
SEUVIN Ludovic</t>
  </si>
  <si>
    <t>UVCCM
GRAC</t>
  </si>
  <si>
    <t>ANTOINE Frédéric
BUFFET Roman</t>
  </si>
  <si>
    <t>DUPLAIX Eric
HOUCMONT Olivier</t>
  </si>
  <si>
    <t>PSA</t>
  </si>
  <si>
    <t>DEPAIX Gael
SIMON Eric</t>
  </si>
  <si>
    <t>COURTOIS Benjamin
DELJEHIER Raphael</t>
  </si>
  <si>
    <t>PEDALE SUIPPES</t>
  </si>
  <si>
    <t>VAUCHELET Fabrice
VAUCHELET Wuiliam</t>
  </si>
  <si>
    <t>GRANDJEAN  Frédéric
PETITQUEUX Sébastien</t>
  </si>
  <si>
    <t>DUGUET Cédric
DASNOIS Jérôme</t>
  </si>
  <si>
    <t>PERROTIN Richard
PERROTIN Noé</t>
  </si>
  <si>
    <t>VCV
UNSS</t>
  </si>
  <si>
    <t>PECHENART Maxime
HARDOUIN Jean Yves</t>
  </si>
  <si>
    <t>ARNIER Antoine
ARNIER Brono</t>
  </si>
  <si>
    <t>HANOT Francis
FRISCH Dominique</t>
  </si>
  <si>
    <t>LESAGE Jean Luc
NAUDIN Valériane</t>
  </si>
  <si>
    <t>DUCATEZ Pascal
DUCATEZ Clément</t>
  </si>
  <si>
    <t>LAIR Sébastien
LAIR David</t>
  </si>
  <si>
    <t>MARC BLAZY Alexis
MOUREY Quentin</t>
  </si>
  <si>
    <t>SOGNY Jessica
CHABANON Jules</t>
  </si>
  <si>
    <t>REIMS TRI</t>
  </si>
  <si>
    <t>FRICOTEAU Franck
GOUVENEAUX Benoit</t>
  </si>
  <si>
    <t>BERGER Patrice
GRENIER Nicolas</t>
  </si>
  <si>
    <t>CTA
PSA</t>
  </si>
  <si>
    <t>PINOT Lionel
PINOT Laure</t>
  </si>
  <si>
    <t>BUFFET Gérald
SENELLE JeanClaude</t>
  </si>
  <si>
    <t>BILET Maxence
DETREY Philippe</t>
  </si>
  <si>
    <t>CTA
ASPTT</t>
  </si>
  <si>
    <t>PIEKAREK Patrice
GIRAUDO Walter</t>
  </si>
  <si>
    <t>VOUZIERS OXYGENE</t>
  </si>
  <si>
    <t>RENAUDIN Louis
RENAUDIN Cédric</t>
  </si>
  <si>
    <t>BOUILLON Pascal
RAGUET Laetitia</t>
  </si>
  <si>
    <t>TAMINE Maxime
GRULET Jordan</t>
  </si>
  <si>
    <t>SCHWARTZ Simon
DUCAT Damien</t>
  </si>
  <si>
    <t>K RAID
SPORT HABITAT 08</t>
  </si>
  <si>
    <t>MARTIN Marie Claude
MARTIN Michel</t>
  </si>
  <si>
    <t>GERBAULT Alain
GRAVIER David</t>
  </si>
  <si>
    <t>CHARLOT Nicolas
CHALE Ghislain</t>
  </si>
  <si>
    <t>CMA</t>
  </si>
  <si>
    <t>SAUVIGNON Alain
DUCHENE Sébastien</t>
  </si>
  <si>
    <t>GUERARD Gael
MAURICE Claire</t>
  </si>
  <si>
    <t>DABLAIN Yan
DUPLESSIS Claude</t>
  </si>
  <si>
    <t>SAINT MARD Philippe
ALEXANDRE Dominique</t>
  </si>
  <si>
    <t>FECOURT Jérémie
CECCHI Corentin</t>
  </si>
  <si>
    <t>LEFUR Emilie
MORLET Eric</t>
  </si>
  <si>
    <t>HUREAUX Florent
FAIYRE Fabrice</t>
  </si>
  <si>
    <t>GUYOT Marie Hélène
GODART Laurence</t>
  </si>
  <si>
    <t>PELLERIN EriC
GOEDERT hervé</t>
  </si>
  <si>
    <t>BOUSSON Anthony
CLOUTIER Sébastien</t>
  </si>
  <si>
    <t>MACHINET Baptiste
DIOSDADO Jean Baptiste</t>
  </si>
  <si>
    <t>GIRARDOT Magali
CAMUS Jonathan</t>
  </si>
  <si>
    <t>DUPUIS David
PAQUET Stéphanie</t>
  </si>
  <si>
    <t>UVCCM
ECUB</t>
  </si>
  <si>
    <t>BECHE Laurent
HERRAIZ Jany</t>
  </si>
  <si>
    <t>SPORT HABITAT 08</t>
  </si>
  <si>
    <t>DE AMORIN Amélie
NAILLARD Alexandre</t>
  </si>
  <si>
    <t>RETHEL COURIR</t>
  </si>
  <si>
    <t>GOUYET Ulrick
LOUIS Jean Claude</t>
  </si>
  <si>
    <t>LEDRU Sylvain
MARTIN Anthony</t>
  </si>
  <si>
    <t>PINOT Gilles
PAQUIS Arnaud</t>
  </si>
  <si>
    <t>BODIN David
PONCELET Cielia</t>
  </si>
  <si>
    <t>COLLET Alain
SCHWARTZ Christian</t>
  </si>
  <si>
    <t>PASQUIER Gérard
GILLOUX Régis</t>
  </si>
  <si>
    <t>LACA Pascal
AUBERT Claude</t>
  </si>
  <si>
    <t>GRAC</t>
  </si>
  <si>
    <t>LAGUERRE Jimmy
KAUFMAN Jean Quentin</t>
  </si>
  <si>
    <t>UFOLEP</t>
  </si>
  <si>
    <t>AXER Simon
AUBERT Anthony</t>
  </si>
  <si>
    <t>FONTE ARDENNAISE</t>
  </si>
  <si>
    <t>LAURENT Véronique
THIRY Patrice</t>
  </si>
  <si>
    <t>PSA
CMA</t>
  </si>
  <si>
    <t>LEBIERE Magali
STEPHAN Laurence</t>
  </si>
  <si>
    <t>THIERY Natacha
BOUCHER Maelle</t>
  </si>
  <si>
    <t>ELIET Noèmie
LABILLOIS Roxan</t>
  </si>
  <si>
    <t xml:space="preserve">GRAC
</t>
  </si>
  <si>
    <t>TABIN Irène
CHARLOT Guillaume</t>
  </si>
  <si>
    <t>CORNET Audrey
DUPUIS Carine</t>
  </si>
  <si>
    <t>BUFFET Mélina
GRANDJEAN Patrick</t>
  </si>
  <si>
    <t>Equipes</t>
  </si>
  <si>
    <t>Clubs</t>
  </si>
  <si>
    <t>Catégories</t>
  </si>
  <si>
    <t>Dossards</t>
  </si>
  <si>
    <t>Temps</t>
  </si>
  <si>
    <t>C</t>
  </si>
  <si>
    <t>Dossard</t>
  </si>
  <si>
    <t>Sexe</t>
  </si>
  <si>
    <t>Catégorie</t>
  </si>
  <si>
    <t>QUETIER Ludovic
QUETIER Sébastien</t>
  </si>
  <si>
    <t>HENON Frédéric
BOURGUIN Gauthier</t>
  </si>
  <si>
    <t>Date naissance</t>
  </si>
  <si>
    <t>Code catégorie</t>
  </si>
  <si>
    <t>Mixte</t>
  </si>
  <si>
    <t>Place</t>
  </si>
  <si>
    <t>Club</t>
  </si>
  <si>
    <t>BEUF Aurélien
SALLAT Stéphanie</t>
  </si>
  <si>
    <t>Equipe</t>
  </si>
  <si>
    <t>P</t>
  </si>
  <si>
    <t>Poussin/pupille</t>
  </si>
  <si>
    <t>B</t>
  </si>
  <si>
    <t>Benjamin</t>
  </si>
  <si>
    <t>M</t>
  </si>
  <si>
    <t>Minime</t>
  </si>
  <si>
    <t>Cadet</t>
  </si>
  <si>
    <t>Bike &amp; Run Nouzonville - 4ème étape
Classement scratch</t>
  </si>
  <si>
    <t>Année début catégorie</t>
  </si>
  <si>
    <t>Année fin catégorie</t>
  </si>
  <si>
    <t>V</t>
  </si>
  <si>
    <t>Vétéran</t>
  </si>
  <si>
    <t>S</t>
  </si>
  <si>
    <t>J</t>
  </si>
  <si>
    <t>Junior</t>
  </si>
  <si>
    <t>Senior</t>
  </si>
  <si>
    <t>Catégories calculées</t>
  </si>
  <si>
    <t>X</t>
  </si>
  <si>
    <t>F</t>
  </si>
  <si>
    <t>Année naissance plus jeune équipe</t>
  </si>
  <si>
    <t>Libéllé</t>
  </si>
  <si>
    <t>Masculin</t>
  </si>
  <si>
    <t>Féminine</t>
  </si>
  <si>
    <t>Sedan Triatlhon</t>
  </si>
  <si>
    <t>MORLET Eric
FRICOTTEAUX Franck</t>
  </si>
  <si>
    <t>MATHIEU Lionel
DIDIER Arnaud</t>
  </si>
  <si>
    <t>DEGRAEVE Jeremie
FLECHEU Laurent</t>
  </si>
  <si>
    <t>K RAID</t>
  </si>
  <si>
    <t>TOURNEUX Magalie
SEGUINOT Emilie</t>
  </si>
  <si>
    <t>KRAID
OSCM</t>
  </si>
  <si>
    <t>GRASMUCK Mickael
BILLET Delphine</t>
  </si>
  <si>
    <t>Pointage</t>
  </si>
  <si>
    <t>Ordre</t>
  </si>
  <si>
    <t>TESSARI Nathan
FRITSCHE Julien</t>
  </si>
  <si>
    <t>VC Rethel</t>
  </si>
  <si>
    <t>TESSARI Viktor
FRITSCHE Aubin</t>
  </si>
  <si>
    <t>GERARD Frederic
DIEU Stéphane</t>
  </si>
  <si>
    <t>HUREAUX Florent
FAIVRE Fabrice</t>
  </si>
  <si>
    <t>ORS Arnaud
PIGNET Jean</t>
  </si>
  <si>
    <t>CM Mutigny</t>
  </si>
  <si>
    <t>VIAUX Thomas
CARLIER Corentin</t>
  </si>
  <si>
    <t>LEDRU Sylvain
GABREAUX Anne</t>
  </si>
  <si>
    <t>FJEP Attigny</t>
  </si>
  <si>
    <t>DECOUT Denis
LOISEAU Sebastien</t>
  </si>
  <si>
    <t>PSA ACC
AS SOMMER</t>
  </si>
  <si>
    <t>PIEKAREK Patrice
GIRAUD Walter</t>
  </si>
  <si>
    <t>VOUZIERS Oxigène</t>
  </si>
  <si>
    <t>MARTIN Michel
MARTIN Marie-Claude</t>
  </si>
  <si>
    <t>LEPLANG Eric
LEPLANG Stephan</t>
  </si>
  <si>
    <t>ORTILLON Alexis
ORTILLON Valentin</t>
  </si>
  <si>
    <t>LASSAUX Chtristophe
PLACIDO José</t>
  </si>
  <si>
    <t>WEBER Julien
BALTEAUX Johnny</t>
  </si>
  <si>
    <t>PSA ACC</t>
  </si>
  <si>
    <t>DUCHENE Sebastien
SAUVIGNON Alain</t>
  </si>
  <si>
    <t>LESAGE Jean-Luc
NAUDIN Valériane</t>
  </si>
  <si>
    <t>CHATEL Medgine
TASSIN Cassy</t>
  </si>
  <si>
    <t>GARNIER Hugo
DARCQ Remi</t>
  </si>
  <si>
    <t>HENON Frédéric
BOURGUIN Gautier</t>
  </si>
  <si>
    <t>DUPONT Franck
CARDES Thierry</t>
  </si>
  <si>
    <t>RETHEL Courir</t>
  </si>
  <si>
    <t>BERTOLUTTI Ludivine
BERTOLUTTI Damien</t>
  </si>
  <si>
    <t>SHARKS</t>
  </si>
  <si>
    <t>TASSIN Jerome
ZACARIAS Laurent</t>
  </si>
  <si>
    <t>LES AYVELLES Voile</t>
  </si>
  <si>
    <t>PONCELET Cielia
DIEZ Roger</t>
  </si>
  <si>
    <t>PSA ACC
OPAC08</t>
  </si>
  <si>
    <t>LACH Pascal
GENONCEAU Antoine</t>
  </si>
  <si>
    <t>MACHINET Baptiste
DIOSDADO Jean-Baptiste</t>
  </si>
  <si>
    <t>DE ANDRADE Marco-Paulo
MARBAISE Cyrille</t>
  </si>
  <si>
    <t>AS Sommer</t>
  </si>
  <si>
    <t>DETREY Philippe
DETREY Eric</t>
  </si>
  <si>
    <t>ASPTT</t>
  </si>
  <si>
    <t>GRANDJEAN Frederic
PETITQUEUX Sebastien</t>
  </si>
  <si>
    <t>ARNIER Bruno
ARNIER Antoine</t>
  </si>
  <si>
    <t>JOSSE Julien
ZACARIAS Jeremy</t>
  </si>
  <si>
    <t>AC Gespunsart</t>
  </si>
  <si>
    <t>FRITSCHE Yohan
MATHIEU Judicael</t>
  </si>
  <si>
    <t>Sport Habitat08
VVCCM</t>
  </si>
  <si>
    <t>LANEAU Philippe
MACHARD Gérard</t>
  </si>
  <si>
    <t>LUMES Courir</t>
  </si>
  <si>
    <t>BOURNONVILLE Titouan
MARTIN Noa</t>
  </si>
  <si>
    <t>PELLERIN Eric
GOEDERT Hervé</t>
  </si>
  <si>
    <t>VAUCHELET Fabrice
VAULHELET Wuilliam</t>
  </si>
  <si>
    <t>DENYS Eric
DEVOUGE Jean-Jacques</t>
  </si>
  <si>
    <t>Sedan Triatlhon
Grac</t>
  </si>
  <si>
    <t>DESCHAMPS Fabien
MUREUET Franck</t>
  </si>
  <si>
    <t>HOUSSIAUX Christophe
SACRE Steve</t>
  </si>
  <si>
    <t>Grac
AC Gespunsart</t>
  </si>
  <si>
    <t>BUFFET Gérald
SENELLE Jean-Claude</t>
  </si>
  <si>
    <t>BUFFET Melina
GRANDJEAN Patrick</t>
  </si>
  <si>
    <t>DUCATEZ Clément
VERRAUX Christophe</t>
  </si>
  <si>
    <t>AS Sommer
CTA</t>
  </si>
  <si>
    <t>HERRAIZ Jamy
RIOLFI Eric</t>
  </si>
  <si>
    <t>HABITAT 08</t>
  </si>
  <si>
    <t>UVCCM
SEDAN Sprint Club</t>
  </si>
  <si>
    <t>GRANJOUX Sylvain
DEMOLON Daniel</t>
  </si>
  <si>
    <t>GAUDION Stephane
OUDART Yannick</t>
  </si>
  <si>
    <t>DUVAL Aurelien
BARENNE Jean-Fraçois</t>
  </si>
  <si>
    <t>LOUIS Jean-Claude
GOUYET Ulrick</t>
  </si>
  <si>
    <t>GRULET Jordan
MOGLIA Antoine</t>
  </si>
  <si>
    <t>GERARD Christine
ROSINI Dany</t>
  </si>
  <si>
    <t>BOUSSON Anthony
CLOUTIER Sebastien</t>
  </si>
  <si>
    <t>GIRARDOT Magali
DEVALLEE Eric</t>
  </si>
  <si>
    <t>GUYOT Marie-Héléne
GODART Laurence</t>
  </si>
  <si>
    <t>DASNOIS Jerome
DUGUET Cédric</t>
  </si>
  <si>
    <t>ECV Boulzicourt</t>
  </si>
  <si>
    <t>NIETHEN Caroline
ALBOUCQ Mathilde</t>
  </si>
  <si>
    <t>GABRIEL Crentin
GABRIEL Timothé</t>
  </si>
  <si>
    <t>DETHIERE Jeremy
DETHIERE Frédéric</t>
  </si>
  <si>
    <t>KRETZMETRE Blaise
GABTRIEL Frédéric</t>
  </si>
  <si>
    <t>HUSSON Philippe
MEYER Emmanuel</t>
  </si>
  <si>
    <t>MATHIEU Hervé
PICHEREAU Brian</t>
  </si>
  <si>
    <t>VISTEON</t>
  </si>
  <si>
    <t>ORTILLON Christophe
ORTILLON Emanuel</t>
  </si>
  <si>
    <t>CA Sedan</t>
  </si>
  <si>
    <t>LAIME Eric
BONHENRY Olivier</t>
  </si>
  <si>
    <t>MEYER Léa
SIBOROWSKI Mylène</t>
  </si>
  <si>
    <t>BEHR Aurélien
COUAILLIER Kévin</t>
  </si>
  <si>
    <t>DEVILLE Piere
DION Julien</t>
  </si>
  <si>
    <t>VCR</t>
  </si>
  <si>
    <t>WARY Jean-Christophe
BECHE Laurent</t>
  </si>
  <si>
    <t>SEREA Johan
NIHOTTE Charles</t>
  </si>
  <si>
    <t>DE AMORIN Boris
DE AMORIN Amélie</t>
  </si>
  <si>
    <t>Fonte Ardennaise
Rethel Courir</t>
  </si>
  <si>
    <t>Sedan Sprint Club</t>
  </si>
  <si>
    <t>BOURNONVILLE Noa
GIGOT Nolan</t>
  </si>
  <si>
    <t>SADOUN Nora
MARTEL Charlotte</t>
  </si>
  <si>
    <t>CHARTIER Alain
JACQUET Clément</t>
  </si>
  <si>
    <t>MATRTIN Emilien
SARTI Rémi</t>
  </si>
  <si>
    <t>BONTEMS Arnaud
CHEREA Christophe</t>
  </si>
  <si>
    <t>STEVENIN Geoffrey
MICHAUX Benjamin</t>
  </si>
  <si>
    <t>FAVERAUX Manon
MEUNIER Laura</t>
  </si>
  <si>
    <t>DENOUILLE Ewan
MATHIEU Nicolas</t>
  </si>
  <si>
    <t>GRAC
UVCCM</t>
  </si>
  <si>
    <t>DUPLAIX Eric
HOULMONT Olivier</t>
  </si>
  <si>
    <t>ALVES-RIGOR Adrien
FLOCH Tony</t>
  </si>
  <si>
    <t>ROY Patrice
MENUT Pascal</t>
  </si>
  <si>
    <t>CMA
PSA</t>
  </si>
  <si>
    <t>BLAVER Eric
SAINT-MARO Philippe</t>
  </si>
  <si>
    <t>HANOT Clément
WOIRIN Louis</t>
  </si>
  <si>
    <t>USCN
CTA</t>
  </si>
  <si>
    <t>GILLET Yannick
SANVOISIN Arnaud</t>
  </si>
  <si>
    <t>HANOT Francis
FRTISCH Claire-Marie</t>
  </si>
  <si>
    <t>NAUTRE Mickael
LEPINE Cyril</t>
  </si>
  <si>
    <t>RETHEL Courir
FJEP Attigny</t>
  </si>
  <si>
    <t>FRISTSCHE ELEA
FRISTSCHE Antoine</t>
  </si>
  <si>
    <t>FRISTSCHE Eloise
BECHE Alexis</t>
  </si>
  <si>
    <t>Bike &amp; Run Nouzonville - 4ème étape</t>
  </si>
  <si>
    <t>KRETZMEYER Blaise                           GABRIEL Frederic</t>
  </si>
  <si>
    <t>CTA NL</t>
  </si>
  <si>
    <t>UVCCM                  SEDAN SC</t>
  </si>
  <si>
    <t>PSA                         AS SOMMER</t>
  </si>
  <si>
    <t>ORS Arnaud PIGNET Jean</t>
  </si>
  <si>
    <t>junior</t>
  </si>
  <si>
    <t>masculin</t>
  </si>
  <si>
    <t>GRUGET Jordan MOGLIA Antoine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</si>
</sst>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sz val="12"/>
      <color indexed="8"/>
      <name val="Arial"/>
      <family val="2"/>
    </font>
    <font>
      <sz val="8"/>
      <name val="Arial"/>
    </font>
    <font>
      <sz val="14"/>
      <name val="Arial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87">
    <xf numFmtId="0" fontId="0" fillId="0" borderId="0" xfId="0"/>
    <xf numFmtId="0" fontId="3" fillId="0" borderId="1" xfId="1" applyFont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46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0" fillId="0" borderId="2" xfId="0" applyBorder="1"/>
    <xf numFmtId="0" fontId="9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2" fillId="0" borderId="2" xfId="0" applyFont="1" applyFill="1" applyBorder="1"/>
    <xf numFmtId="49" fontId="1" fillId="2" borderId="4" xfId="0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49" fontId="6" fillId="0" borderId="0" xfId="0" applyNumberFormat="1" applyFont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6" fontId="0" fillId="0" borderId="1" xfId="0" applyNumberFormat="1" applyBorder="1"/>
    <xf numFmtId="46" fontId="0" fillId="0" borderId="0" xfId="0" applyNumberFormat="1" applyFill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6">
    <cellStyle name="Normal" xfId="0" builtinId="0"/>
    <cellStyle name="Normal 115" xfId="1"/>
    <cellStyle name="Normal 2" xfId="4"/>
    <cellStyle name="Normal_COUCY prov 3" xfId="3"/>
    <cellStyle name="Normal_VIEILLES FORGES FINAL" xfId="5"/>
    <cellStyle name="Normal_VIEILLES FORGES FINAL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E8" sqref="E8"/>
    </sheetView>
  </sheetViews>
  <sheetFormatPr baseColWidth="10" defaultRowHeight="15"/>
  <cols>
    <col min="1" max="1" width="13.42578125" customWidth="1"/>
    <col min="2" max="2" width="13" customWidth="1"/>
    <col min="3" max="3" width="14.28515625" bestFit="1" customWidth="1"/>
    <col min="4" max="4" width="31.7109375" customWidth="1"/>
  </cols>
  <sheetData>
    <row r="1" spans="1:7" s="36" customFormat="1" ht="48" customHeight="1">
      <c r="A1" s="36" t="s">
        <v>158</v>
      </c>
      <c r="B1" s="36" t="s">
        <v>159</v>
      </c>
      <c r="C1" s="36" t="s">
        <v>144</v>
      </c>
      <c r="D1" s="36" t="s">
        <v>140</v>
      </c>
      <c r="F1" s="36" t="s">
        <v>139</v>
      </c>
      <c r="G1" s="36" t="s">
        <v>170</v>
      </c>
    </row>
    <row r="2" spans="1:7">
      <c r="A2">
        <v>1900</v>
      </c>
      <c r="B2">
        <v>1974</v>
      </c>
      <c r="C2" t="s">
        <v>160</v>
      </c>
      <c r="D2" t="s">
        <v>161</v>
      </c>
      <c r="F2" t="s">
        <v>154</v>
      </c>
      <c r="G2" t="s">
        <v>171</v>
      </c>
    </row>
    <row r="3" spans="1:7">
      <c r="A3">
        <v>1975</v>
      </c>
      <c r="B3">
        <v>1994</v>
      </c>
      <c r="C3" t="s">
        <v>162</v>
      </c>
      <c r="D3" t="s">
        <v>165</v>
      </c>
      <c r="F3" t="s">
        <v>168</v>
      </c>
      <c r="G3" t="s">
        <v>172</v>
      </c>
    </row>
    <row r="4" spans="1:7">
      <c r="A4">
        <v>1995</v>
      </c>
      <c r="B4">
        <v>1996</v>
      </c>
      <c r="C4" t="s">
        <v>163</v>
      </c>
      <c r="D4" t="s">
        <v>164</v>
      </c>
      <c r="F4" t="s">
        <v>167</v>
      </c>
      <c r="G4" t="s">
        <v>145</v>
      </c>
    </row>
    <row r="5" spans="1:7">
      <c r="A5">
        <v>1997</v>
      </c>
      <c r="B5">
        <v>1998</v>
      </c>
      <c r="C5" t="s">
        <v>137</v>
      </c>
      <c r="D5" t="s">
        <v>156</v>
      </c>
    </row>
    <row r="6" spans="1:7">
      <c r="A6">
        <v>1999</v>
      </c>
      <c r="B6">
        <v>2000</v>
      </c>
      <c r="C6" t="s">
        <v>154</v>
      </c>
      <c r="D6" t="s">
        <v>155</v>
      </c>
    </row>
    <row r="7" spans="1:7">
      <c r="A7">
        <v>2001</v>
      </c>
      <c r="B7">
        <v>2002</v>
      </c>
      <c r="C7" t="s">
        <v>152</v>
      </c>
      <c r="D7" t="s">
        <v>153</v>
      </c>
    </row>
    <row r="8" spans="1:7">
      <c r="A8">
        <v>2003</v>
      </c>
      <c r="B8">
        <v>2006</v>
      </c>
      <c r="C8" t="s">
        <v>150</v>
      </c>
      <c r="D8" t="s">
        <v>151</v>
      </c>
    </row>
  </sheetData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"/>
  <sheetViews>
    <sheetView workbookViewId="0">
      <selection activeCell="D9" sqref="D9"/>
    </sheetView>
  </sheetViews>
  <sheetFormatPr baseColWidth="10" defaultRowHeight="15"/>
  <cols>
    <col min="1" max="3" width="11.42578125" style="22"/>
    <col min="4" max="4" width="32.5703125" style="23" customWidth="1"/>
    <col min="5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310</v>
      </c>
      <c r="C3" s="79">
        <v>3.9178240740740743E-2</v>
      </c>
      <c r="D3" s="26" t="str">
        <f t="shared" ref="D3:D4" si="0">VLOOKUP(B3,Participants_course,2,FALSE)</f>
        <v>ORS Arnaud
PIGNET Jean</v>
      </c>
      <c r="E3" s="26" t="str">
        <f t="shared" ref="E3:E4" si="1">VLOOKUP(VLOOKUP(B3,Participants_course,5,FALSE),Catégories,2,FALSE)</f>
        <v>Junior</v>
      </c>
      <c r="F3" s="26" t="str">
        <f t="shared" ref="F3:F4" si="2">VLOOKUP(VLOOKUP(B3,Participants_course,6,FALSE),Sexe,2,FALSE)</f>
        <v>Masculin</v>
      </c>
      <c r="G3" s="26" t="str">
        <f t="shared" ref="G3:G4" si="3">VLOOKUP(B3,Participants_course,3,FALSE)</f>
        <v>CM Mutigny</v>
      </c>
    </row>
    <row r="4" spans="1:7" ht="30">
      <c r="A4" s="78">
        <f>A3+1</f>
        <v>2</v>
      </c>
      <c r="B4" s="16">
        <v>396</v>
      </c>
      <c r="C4" s="79">
        <v>4.2418981481481481E-2</v>
      </c>
      <c r="D4" s="26" t="str">
        <f t="shared" si="0"/>
        <v>GRULET Jordan
MOGLIA Antoine</v>
      </c>
      <c r="E4" s="26" t="str">
        <f t="shared" si="1"/>
        <v>Junior</v>
      </c>
      <c r="F4" s="26" t="str">
        <f t="shared" si="2"/>
        <v>Masculin</v>
      </c>
      <c r="G4" s="26">
        <f t="shared" si="3"/>
        <v>0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94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workbookViewId="0">
      <selection activeCell="D7" sqref="D7"/>
    </sheetView>
  </sheetViews>
  <sheetFormatPr baseColWidth="10" defaultRowHeight="15"/>
  <cols>
    <col min="1" max="3" width="11.42578125" style="22"/>
    <col min="4" max="4" width="32.5703125" style="23" customWidth="1"/>
    <col min="5" max="5" width="21.5703125" style="22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348</v>
      </c>
      <c r="C3" s="79">
        <v>4.4652777777777784E-2</v>
      </c>
      <c r="D3" s="26" t="str">
        <f t="shared" ref="D3:D6" si="0">VLOOKUP(B3,Participants_course,2,FALSE)</f>
        <v>QUETIER Ludovic
QUETIER Sébastien</v>
      </c>
      <c r="E3" s="26" t="str">
        <f t="shared" ref="E3:E6" si="1">VLOOKUP(VLOOKUP(B3,Participants_course,5,FALSE),Catégories,2,FALSE)</f>
        <v>Senior</v>
      </c>
      <c r="F3" s="26" t="str">
        <f t="shared" ref="F3:F6" si="2">VLOOKUP(VLOOKUP(B3,Participants_course,6,FALSE),Sexe,2,FALSE)</f>
        <v>Masculin</v>
      </c>
      <c r="G3" s="26" t="str">
        <f t="shared" ref="G3:G6" si="3">VLOOKUP(B3,Participants_course,3,FALSE)</f>
        <v>CTA</v>
      </c>
    </row>
    <row r="4" spans="1:7" ht="30">
      <c r="A4" s="78">
        <f>A3+1</f>
        <v>2</v>
      </c>
      <c r="B4" s="16">
        <v>362</v>
      </c>
      <c r="C4" s="79">
        <v>4.5173611111111116E-2</v>
      </c>
      <c r="D4" s="26" t="str">
        <f t="shared" si="0"/>
        <v>HENON Frédéric
BOURGUIN Gautier</v>
      </c>
      <c r="E4" s="26" t="str">
        <f t="shared" si="1"/>
        <v>Senior</v>
      </c>
      <c r="F4" s="26" t="str">
        <f t="shared" si="2"/>
        <v>Masculin</v>
      </c>
      <c r="G4" s="26" t="str">
        <f t="shared" si="3"/>
        <v>UVCCM</v>
      </c>
    </row>
    <row r="5" spans="1:7" ht="30">
      <c r="A5" s="78">
        <f t="shared" ref="A5:A47" si="4">A4+1</f>
        <v>3</v>
      </c>
      <c r="B5" s="16">
        <v>368</v>
      </c>
      <c r="C5" s="79">
        <v>4.6793981481481478E-2</v>
      </c>
      <c r="D5" s="26" t="str">
        <f t="shared" si="0"/>
        <v>MATRTIN Emilien
SARTI Rémi</v>
      </c>
      <c r="E5" s="26" t="str">
        <f t="shared" si="1"/>
        <v>Senior</v>
      </c>
      <c r="F5" s="26" t="str">
        <f t="shared" si="2"/>
        <v>Masculin</v>
      </c>
      <c r="G5" s="26" t="str">
        <f t="shared" si="3"/>
        <v>UVCCM</v>
      </c>
    </row>
    <row r="6" spans="1:7" ht="30">
      <c r="A6" s="78">
        <f t="shared" si="4"/>
        <v>4</v>
      </c>
      <c r="B6" s="16">
        <v>351</v>
      </c>
      <c r="C6" s="79">
        <v>4.7893518518518523E-2</v>
      </c>
      <c r="D6" s="26" t="str">
        <f t="shared" si="0"/>
        <v>VIAUX Thomas
CARLIER Corentin</v>
      </c>
      <c r="E6" s="26" t="str">
        <f t="shared" si="1"/>
        <v>Senior</v>
      </c>
      <c r="F6" s="26" t="str">
        <f t="shared" si="2"/>
        <v>Masculin</v>
      </c>
      <c r="G6" s="26" t="str">
        <f t="shared" si="3"/>
        <v>CM Mutigny</v>
      </c>
    </row>
    <row r="7" spans="1:7" ht="30">
      <c r="A7" s="78">
        <f t="shared" si="4"/>
        <v>5</v>
      </c>
      <c r="B7" s="16">
        <v>316</v>
      </c>
      <c r="C7" s="79">
        <v>4.9745370370370377E-2</v>
      </c>
      <c r="D7" s="26" t="str">
        <f t="shared" ref="D7:D47" si="5">VLOOKUP(B7,Participants_course,2,FALSE)</f>
        <v>BOUTIN Florian
BUFFET Nicolas</v>
      </c>
      <c r="E7" s="26" t="str">
        <f t="shared" ref="E7:E47" si="6">VLOOKUP(VLOOKUP(B7,Participants_course,5,FALSE),Catégories,2,FALSE)</f>
        <v>Senior</v>
      </c>
      <c r="F7" s="26" t="str">
        <f t="shared" ref="F7:F47" si="7">VLOOKUP(VLOOKUP(B7,Participants_course,6,FALSE),Sexe,2,FALSE)</f>
        <v>Masculin</v>
      </c>
      <c r="G7" s="26" t="str">
        <f t="shared" ref="G7:G47" si="8">VLOOKUP(B7,Participants_course,3,FALSE)</f>
        <v>CTA</v>
      </c>
    </row>
    <row r="8" spans="1:7" ht="30">
      <c r="A8" s="78">
        <f t="shared" si="4"/>
        <v>6</v>
      </c>
      <c r="B8" s="16">
        <v>305</v>
      </c>
      <c r="C8" s="79">
        <v>5.0208333333333334E-2</v>
      </c>
      <c r="D8" s="26" t="str">
        <f t="shared" si="5"/>
        <v>CAMUS Renaud
LECOMTE Florent</v>
      </c>
      <c r="E8" s="26" t="str">
        <f t="shared" si="6"/>
        <v>Senior</v>
      </c>
      <c r="F8" s="26" t="str">
        <f t="shared" si="7"/>
        <v>Masculin</v>
      </c>
      <c r="G8" s="26" t="str">
        <f t="shared" si="8"/>
        <v>USCN</v>
      </c>
    </row>
    <row r="9" spans="1:7" ht="30">
      <c r="A9" s="78">
        <f t="shared" si="4"/>
        <v>7</v>
      </c>
      <c r="B9" s="16">
        <v>336</v>
      </c>
      <c r="C9" s="79">
        <v>5.1006944444444445E-2</v>
      </c>
      <c r="D9" s="26" t="str">
        <f t="shared" si="5"/>
        <v>JOSSE Julien
ZACARIAS Jeremy</v>
      </c>
      <c r="E9" s="26" t="str">
        <f t="shared" si="6"/>
        <v>Senior</v>
      </c>
      <c r="F9" s="26" t="str">
        <f t="shared" si="7"/>
        <v>Masculin</v>
      </c>
      <c r="G9" s="26" t="str">
        <f t="shared" si="8"/>
        <v>USCN</v>
      </c>
    </row>
    <row r="10" spans="1:7" ht="45">
      <c r="A10" s="78">
        <f t="shared" si="4"/>
        <v>8</v>
      </c>
      <c r="B10" s="16">
        <v>387</v>
      </c>
      <c r="C10" s="79">
        <v>5.168981481481482E-2</v>
      </c>
      <c r="D10" s="26" t="str">
        <f t="shared" si="5"/>
        <v>HENRIET Corentin
BRAQUET Jacques</v>
      </c>
      <c r="E10" s="26" t="str">
        <f t="shared" si="6"/>
        <v>Senior</v>
      </c>
      <c r="F10" s="26" t="str">
        <f t="shared" si="7"/>
        <v>Masculin</v>
      </c>
      <c r="G10" s="26" t="str">
        <f t="shared" si="8"/>
        <v>UVCCM
SEDAN Sprint Club</v>
      </c>
    </row>
    <row r="11" spans="1:7" ht="30">
      <c r="A11" s="78">
        <f t="shared" si="4"/>
        <v>9</v>
      </c>
      <c r="B11" s="16">
        <v>321</v>
      </c>
      <c r="C11" s="79">
        <v>5.1921296296296299E-2</v>
      </c>
      <c r="D11" s="26" t="str">
        <f t="shared" si="5"/>
        <v>HANOT Clément
WOIRIN Louis</v>
      </c>
      <c r="E11" s="26" t="str">
        <f t="shared" si="6"/>
        <v>Senior</v>
      </c>
      <c r="F11" s="26" t="str">
        <f t="shared" si="7"/>
        <v>Masculin</v>
      </c>
      <c r="G11" s="26" t="str">
        <f t="shared" si="8"/>
        <v>USCN
CTA</v>
      </c>
    </row>
    <row r="12" spans="1:7" ht="30">
      <c r="A12" s="78">
        <f t="shared" si="4"/>
        <v>10</v>
      </c>
      <c r="B12" s="16">
        <v>379</v>
      </c>
      <c r="C12" s="79">
        <v>5.2662037037037035E-2</v>
      </c>
      <c r="D12" s="26" t="str">
        <f t="shared" si="5"/>
        <v>DETHIERE Jeremy
DETHIERE Frédéric</v>
      </c>
      <c r="E12" s="26" t="str">
        <f t="shared" si="6"/>
        <v>Senior</v>
      </c>
      <c r="F12" s="26" t="str">
        <f t="shared" si="7"/>
        <v>Masculin</v>
      </c>
      <c r="G12" s="26" t="str">
        <f t="shared" si="8"/>
        <v>FJEP Attigny</v>
      </c>
    </row>
    <row r="13" spans="1:7" ht="30">
      <c r="A13" s="78">
        <f t="shared" si="4"/>
        <v>11</v>
      </c>
      <c r="B13" s="16">
        <v>313</v>
      </c>
      <c r="C13" s="79">
        <v>5.4421296296296294E-2</v>
      </c>
      <c r="D13" s="26" t="str">
        <f t="shared" si="5"/>
        <v>ORTILLON Alexis
ORTILLON Valentin</v>
      </c>
      <c r="E13" s="26" t="str">
        <f t="shared" si="6"/>
        <v>Senior</v>
      </c>
      <c r="F13" s="26" t="str">
        <f t="shared" si="7"/>
        <v>Masculin</v>
      </c>
      <c r="G13" s="26">
        <f t="shared" si="8"/>
        <v>0</v>
      </c>
    </row>
    <row r="14" spans="1:7" ht="30">
      <c r="A14" s="78">
        <f t="shared" si="4"/>
        <v>12</v>
      </c>
      <c r="B14" s="16">
        <v>371</v>
      </c>
      <c r="C14" s="79">
        <v>5.4629629629629632E-2</v>
      </c>
      <c r="D14" s="26" t="str">
        <f t="shared" si="5"/>
        <v>FRITSCHE Yohan
MATHIEU Judicael</v>
      </c>
      <c r="E14" s="26" t="str">
        <f t="shared" si="6"/>
        <v>Senior</v>
      </c>
      <c r="F14" s="26" t="str">
        <f t="shared" si="7"/>
        <v>Masculin</v>
      </c>
      <c r="G14" s="26" t="str">
        <f t="shared" si="8"/>
        <v>Sport Habitat08
VVCCM</v>
      </c>
    </row>
    <row r="15" spans="1:7" ht="30">
      <c r="A15" s="78">
        <f t="shared" si="4"/>
        <v>13</v>
      </c>
      <c r="B15" s="16">
        <v>319</v>
      </c>
      <c r="C15" s="79">
        <v>5.5150462962962964E-2</v>
      </c>
      <c r="D15" s="26" t="str">
        <f t="shared" si="5"/>
        <v>NAUTRE Mickael
LEPINE Cyril</v>
      </c>
      <c r="E15" s="26" t="str">
        <f t="shared" si="6"/>
        <v>Senior</v>
      </c>
      <c r="F15" s="26" t="str">
        <f t="shared" si="7"/>
        <v>Masculin</v>
      </c>
      <c r="G15" s="26" t="str">
        <f t="shared" si="8"/>
        <v>RETHEL Courir
FJEP Attigny</v>
      </c>
    </row>
    <row r="16" spans="1:7" ht="30">
      <c r="A16" s="78">
        <f t="shared" si="4"/>
        <v>14</v>
      </c>
      <c r="B16" s="16">
        <v>315</v>
      </c>
      <c r="C16" s="79">
        <v>5.5787037037037031E-2</v>
      </c>
      <c r="D16" s="26" t="str">
        <f t="shared" si="5"/>
        <v>GRABOWECKI Stéphane
GRABOWECKI Fabien</v>
      </c>
      <c r="E16" s="26" t="str">
        <f t="shared" si="6"/>
        <v>Senior</v>
      </c>
      <c r="F16" s="26" t="str">
        <f t="shared" si="7"/>
        <v>Masculin</v>
      </c>
      <c r="G16" s="26">
        <f t="shared" si="8"/>
        <v>0</v>
      </c>
    </row>
    <row r="17" spans="1:7" ht="30">
      <c r="A17" s="78">
        <f t="shared" si="4"/>
        <v>15</v>
      </c>
      <c r="B17" s="16">
        <v>341</v>
      </c>
      <c r="C17" s="79">
        <v>5.618055555555556E-2</v>
      </c>
      <c r="D17" s="26" t="str">
        <f t="shared" si="5"/>
        <v>FROISSARD Mathieu
BOURGERY Michel</v>
      </c>
      <c r="E17" s="26" t="str">
        <f t="shared" si="6"/>
        <v>Senior</v>
      </c>
      <c r="F17" s="26" t="str">
        <f t="shared" si="7"/>
        <v>Masculin</v>
      </c>
      <c r="G17" s="26" t="str">
        <f t="shared" si="8"/>
        <v>Sedan Sprint Club</v>
      </c>
    </row>
    <row r="18" spans="1:7" ht="30">
      <c r="A18" s="78">
        <f t="shared" si="4"/>
        <v>16</v>
      </c>
      <c r="B18" s="16">
        <v>349</v>
      </c>
      <c r="C18" s="79">
        <v>5.6261574074074068E-2</v>
      </c>
      <c r="D18" s="26" t="str">
        <f t="shared" si="5"/>
        <v>HOUSSIAUX Christophe
SACRE Steve</v>
      </c>
      <c r="E18" s="26" t="str">
        <f t="shared" si="6"/>
        <v>Senior</v>
      </c>
      <c r="F18" s="26" t="str">
        <f t="shared" si="7"/>
        <v>Masculin</v>
      </c>
      <c r="G18" s="26" t="str">
        <f t="shared" si="8"/>
        <v>Grac
AC Gespunsart</v>
      </c>
    </row>
    <row r="19" spans="1:7" ht="30">
      <c r="A19" s="78">
        <f t="shared" si="4"/>
        <v>17</v>
      </c>
      <c r="B19" s="16">
        <v>339</v>
      </c>
      <c r="C19" s="79">
        <v>5.6770833333333333E-2</v>
      </c>
      <c r="D19" s="26" t="str">
        <f t="shared" si="5"/>
        <v>MODAINE Vivien
MODAINE Fabrice</v>
      </c>
      <c r="E19" s="26" t="str">
        <f t="shared" si="6"/>
        <v>Senior</v>
      </c>
      <c r="F19" s="26" t="str">
        <f t="shared" si="7"/>
        <v>Masculin</v>
      </c>
      <c r="G19" s="26" t="str">
        <f t="shared" si="8"/>
        <v>AS Sommer</v>
      </c>
    </row>
    <row r="20" spans="1:7" ht="30">
      <c r="A20" s="78">
        <f t="shared" si="4"/>
        <v>18</v>
      </c>
      <c r="B20" s="16">
        <v>384</v>
      </c>
      <c r="C20" s="79">
        <v>5.67824074074074E-2</v>
      </c>
      <c r="D20" s="26" t="str">
        <f t="shared" si="5"/>
        <v>DUCATEZ Clément
VERRAUX Christophe</v>
      </c>
      <c r="E20" s="26" t="str">
        <f t="shared" si="6"/>
        <v>Senior</v>
      </c>
      <c r="F20" s="26" t="str">
        <f t="shared" si="7"/>
        <v>Masculin</v>
      </c>
      <c r="G20" s="26" t="str">
        <f t="shared" si="8"/>
        <v>AS Sommer
CTA</v>
      </c>
    </row>
    <row r="21" spans="1:7" ht="30">
      <c r="A21" s="78">
        <f t="shared" si="4"/>
        <v>19</v>
      </c>
      <c r="B21" s="16">
        <v>303</v>
      </c>
      <c r="C21" s="79">
        <v>5.6909722222222216E-2</v>
      </c>
      <c r="D21" s="26" t="str">
        <f t="shared" si="5"/>
        <v>DEGRAEVE Jeremie
FLECHEU Laurent</v>
      </c>
      <c r="E21" s="26" t="str">
        <f t="shared" si="6"/>
        <v>Senior</v>
      </c>
      <c r="F21" s="26" t="str">
        <f t="shared" si="7"/>
        <v>Masculin</v>
      </c>
      <c r="G21" s="26" t="str">
        <f t="shared" si="8"/>
        <v>K RAID</v>
      </c>
    </row>
    <row r="22" spans="1:7" ht="30">
      <c r="A22" s="78">
        <f t="shared" si="4"/>
        <v>20</v>
      </c>
      <c r="B22" s="16">
        <v>373</v>
      </c>
      <c r="C22" s="79">
        <v>5.710648148148148E-2</v>
      </c>
      <c r="D22" s="26" t="str">
        <f t="shared" si="5"/>
        <v>SEREA Johan
NIHOTTE Charles</v>
      </c>
      <c r="E22" s="26" t="str">
        <f t="shared" si="6"/>
        <v>Senior</v>
      </c>
      <c r="F22" s="26" t="str">
        <f t="shared" si="7"/>
        <v>Masculin</v>
      </c>
      <c r="G22" s="26" t="str">
        <f t="shared" si="8"/>
        <v>ECV Boulzicourt</v>
      </c>
    </row>
    <row r="23" spans="1:7" ht="30">
      <c r="A23" s="78">
        <f t="shared" si="4"/>
        <v>21</v>
      </c>
      <c r="B23" s="16">
        <v>398</v>
      </c>
      <c r="C23" s="79">
        <v>5.8101851851851849E-2</v>
      </c>
      <c r="D23" s="26" t="str">
        <f t="shared" si="5"/>
        <v>DASNOIS Jerome
DUGUET Cédric</v>
      </c>
      <c r="E23" s="26" t="str">
        <f t="shared" si="6"/>
        <v>Senior</v>
      </c>
      <c r="F23" s="26" t="str">
        <f t="shared" si="7"/>
        <v>Masculin</v>
      </c>
      <c r="G23" s="26" t="str">
        <f t="shared" si="8"/>
        <v>USCN</v>
      </c>
    </row>
    <row r="24" spans="1:7" ht="30">
      <c r="A24" s="78">
        <f t="shared" si="4"/>
        <v>22</v>
      </c>
      <c r="B24" s="16">
        <v>386</v>
      </c>
      <c r="C24" s="79">
        <v>5.8275462962962966E-2</v>
      </c>
      <c r="D24" s="26" t="str">
        <f t="shared" si="5"/>
        <v>GAUDION Stephane
OUDART Yannick</v>
      </c>
      <c r="E24" s="26" t="str">
        <f t="shared" si="6"/>
        <v>Senior</v>
      </c>
      <c r="F24" s="26" t="str">
        <f t="shared" si="7"/>
        <v>Masculin</v>
      </c>
      <c r="G24" s="26" t="str">
        <f t="shared" si="8"/>
        <v>LUMES Courir</v>
      </c>
    </row>
    <row r="25" spans="1:7" ht="30">
      <c r="A25" s="78">
        <f t="shared" si="4"/>
        <v>23</v>
      </c>
      <c r="B25" s="16">
        <v>385</v>
      </c>
      <c r="C25" s="79">
        <v>5.8518518518518518E-2</v>
      </c>
      <c r="D25" s="26" t="str">
        <f t="shared" si="5"/>
        <v>ANTOINE Frédéric
BUFFET Roman</v>
      </c>
      <c r="E25" s="26" t="str">
        <f t="shared" si="6"/>
        <v>Senior</v>
      </c>
      <c r="F25" s="26" t="str">
        <f t="shared" si="7"/>
        <v>Masculin</v>
      </c>
      <c r="G25" s="26">
        <f t="shared" si="8"/>
        <v>0</v>
      </c>
    </row>
    <row r="26" spans="1:7" ht="30">
      <c r="A26" s="78">
        <f t="shared" si="4"/>
        <v>24</v>
      </c>
      <c r="B26" s="16">
        <v>369</v>
      </c>
      <c r="C26" s="79">
        <v>6.1516203703703698E-2</v>
      </c>
      <c r="D26" s="26" t="str">
        <f t="shared" si="5"/>
        <v>GRANDJEAN Frederic
PETITQUEUX Sebastien</v>
      </c>
      <c r="E26" s="26" t="str">
        <f t="shared" si="6"/>
        <v>Senior</v>
      </c>
      <c r="F26" s="26" t="str">
        <f t="shared" si="7"/>
        <v>Masculin</v>
      </c>
      <c r="G26" s="26">
        <f t="shared" si="8"/>
        <v>0</v>
      </c>
    </row>
    <row r="27" spans="1:7" ht="30">
      <c r="A27" s="78">
        <f t="shared" si="4"/>
        <v>25</v>
      </c>
      <c r="B27" s="16">
        <v>304</v>
      </c>
      <c r="C27" s="79">
        <v>6.1990740740740735E-2</v>
      </c>
      <c r="D27" s="26" t="str">
        <f t="shared" si="5"/>
        <v>MATHIEU Lionel
DIDIER Arnaud</v>
      </c>
      <c r="E27" s="26" t="str">
        <f t="shared" si="6"/>
        <v>Senior</v>
      </c>
      <c r="F27" s="26" t="str">
        <f t="shared" si="7"/>
        <v>Masculin</v>
      </c>
      <c r="G27" s="26" t="str">
        <f t="shared" si="8"/>
        <v>USCN</v>
      </c>
    </row>
    <row r="28" spans="1:7" ht="30">
      <c r="A28" s="78">
        <f t="shared" si="4"/>
        <v>26</v>
      </c>
      <c r="B28" s="16">
        <v>324</v>
      </c>
      <c r="C28" s="79">
        <v>6.3078703703703706E-2</v>
      </c>
      <c r="D28" s="26" t="str">
        <f t="shared" si="5"/>
        <v>ALVES-RIGOR Adrien
FLOCH Tony</v>
      </c>
      <c r="E28" s="26" t="str">
        <f t="shared" si="6"/>
        <v>Senior</v>
      </c>
      <c r="F28" s="26" t="str">
        <f t="shared" si="7"/>
        <v>Masculin</v>
      </c>
      <c r="G28" s="26">
        <f t="shared" si="8"/>
        <v>0</v>
      </c>
    </row>
    <row r="29" spans="1:7" ht="30">
      <c r="A29" s="78">
        <f t="shared" si="4"/>
        <v>27</v>
      </c>
      <c r="B29" s="16">
        <v>343</v>
      </c>
      <c r="C29" s="79">
        <v>6.3368055555555566E-2</v>
      </c>
      <c r="D29" s="26" t="str">
        <f t="shared" si="5"/>
        <v>CHARLOT Nicolas
CHALE Ghislain</v>
      </c>
      <c r="E29" s="26" t="str">
        <f t="shared" si="6"/>
        <v>Senior</v>
      </c>
      <c r="F29" s="26" t="str">
        <f t="shared" si="7"/>
        <v>Masculin</v>
      </c>
      <c r="G29" s="26" t="str">
        <f t="shared" si="8"/>
        <v>CMA</v>
      </c>
    </row>
    <row r="30" spans="1:7" ht="30">
      <c r="A30" s="78">
        <f t="shared" si="4"/>
        <v>28</v>
      </c>
      <c r="B30" s="16">
        <v>370</v>
      </c>
      <c r="C30" s="79">
        <v>6.5543981481481481E-2</v>
      </c>
      <c r="D30" s="26" t="str">
        <f t="shared" si="5"/>
        <v>ARNIER Bruno
ARNIER Antoine</v>
      </c>
      <c r="E30" s="26" t="str">
        <f t="shared" si="6"/>
        <v>Senior</v>
      </c>
      <c r="F30" s="26" t="str">
        <f t="shared" si="7"/>
        <v>Masculin</v>
      </c>
      <c r="G30" s="26" t="str">
        <f t="shared" si="8"/>
        <v>FJEP Attigny</v>
      </c>
    </row>
    <row r="31" spans="1:7" ht="30">
      <c r="A31" s="78">
        <f t="shared" si="4"/>
        <v>29</v>
      </c>
      <c r="B31" s="16">
        <v>389</v>
      </c>
      <c r="C31" s="79">
        <v>6.5798611111111113E-2</v>
      </c>
      <c r="D31" s="26" t="str">
        <f t="shared" si="5"/>
        <v>DUVAL Aurelien
BARENNE Jean-Fraçois</v>
      </c>
      <c r="E31" s="26" t="str">
        <f t="shared" si="6"/>
        <v>Senior</v>
      </c>
      <c r="F31" s="26" t="str">
        <f t="shared" si="7"/>
        <v>Masculin</v>
      </c>
      <c r="G31" s="26" t="str">
        <f t="shared" si="8"/>
        <v>UVCCM</v>
      </c>
    </row>
    <row r="32" spans="1:7" ht="30">
      <c r="A32" s="78">
        <f t="shared" si="4"/>
        <v>30</v>
      </c>
      <c r="B32" s="16">
        <v>320</v>
      </c>
      <c r="C32" s="79">
        <v>6.6203703703703709E-2</v>
      </c>
      <c r="D32" s="26" t="str">
        <f t="shared" si="5"/>
        <v>DEPAIX Gael
SIMON Eric</v>
      </c>
      <c r="E32" s="26" t="str">
        <f t="shared" si="6"/>
        <v>Senior</v>
      </c>
      <c r="F32" s="26" t="str">
        <f t="shared" si="7"/>
        <v>Masculin</v>
      </c>
      <c r="G32" s="26">
        <f t="shared" si="8"/>
        <v>0</v>
      </c>
    </row>
    <row r="33" spans="1:7" ht="30">
      <c r="A33" s="78">
        <f t="shared" si="4"/>
        <v>31</v>
      </c>
      <c r="B33" s="16">
        <v>350</v>
      </c>
      <c r="C33" s="79">
        <v>6.6354166666666659E-2</v>
      </c>
      <c r="D33" s="26" t="str">
        <f t="shared" si="5"/>
        <v>HUREAUX Florent
FAIVRE Fabrice</v>
      </c>
      <c r="E33" s="26" t="str">
        <f t="shared" si="6"/>
        <v>Senior</v>
      </c>
      <c r="F33" s="26" t="str">
        <f t="shared" si="7"/>
        <v>Masculin</v>
      </c>
      <c r="G33" s="26">
        <f t="shared" si="8"/>
        <v>0</v>
      </c>
    </row>
    <row r="34" spans="1:7" ht="30">
      <c r="A34" s="78">
        <f t="shared" si="4"/>
        <v>32</v>
      </c>
      <c r="B34" s="16">
        <v>357</v>
      </c>
      <c r="C34" s="79">
        <v>6.6469907407407408E-2</v>
      </c>
      <c r="D34" s="26" t="str">
        <f t="shared" si="5"/>
        <v>DUCHENE Sebastien
SAUVIGNON Alain</v>
      </c>
      <c r="E34" s="26" t="str">
        <f t="shared" si="6"/>
        <v>Senior</v>
      </c>
      <c r="F34" s="26" t="str">
        <f t="shared" si="7"/>
        <v>Masculin</v>
      </c>
      <c r="G34" s="26" t="str">
        <f t="shared" si="8"/>
        <v>CTA</v>
      </c>
    </row>
    <row r="35" spans="1:7" ht="30">
      <c r="A35" s="78">
        <f t="shared" si="4"/>
        <v>33</v>
      </c>
      <c r="B35" s="16">
        <v>366</v>
      </c>
      <c r="C35" s="79">
        <v>6.7037037037037034E-2</v>
      </c>
      <c r="D35" s="26" t="str">
        <f t="shared" si="5"/>
        <v>STEVENIN Geoffrey
MICHAUX Benjamin</v>
      </c>
      <c r="E35" s="26" t="str">
        <f t="shared" si="6"/>
        <v>Senior</v>
      </c>
      <c r="F35" s="26" t="str">
        <f t="shared" si="7"/>
        <v>Masculin</v>
      </c>
      <c r="G35" s="26">
        <f t="shared" si="8"/>
        <v>0</v>
      </c>
    </row>
    <row r="36" spans="1:7" ht="30">
      <c r="A36" s="78">
        <f t="shared" si="4"/>
        <v>34</v>
      </c>
      <c r="B36" s="16">
        <v>302</v>
      </c>
      <c r="C36" s="79">
        <v>6.7210648148148144E-2</v>
      </c>
      <c r="D36" s="26" t="str">
        <f t="shared" si="5"/>
        <v>SCHWARTZ Simon
DUCAT Damien</v>
      </c>
      <c r="E36" s="26" t="str">
        <f t="shared" si="6"/>
        <v>Senior</v>
      </c>
      <c r="F36" s="26" t="str">
        <f t="shared" si="7"/>
        <v>Masculin</v>
      </c>
      <c r="G36" s="26" t="str">
        <f t="shared" si="8"/>
        <v>K RAID</v>
      </c>
    </row>
    <row r="37" spans="1:7" ht="30">
      <c r="A37" s="78">
        <f t="shared" si="4"/>
        <v>35</v>
      </c>
      <c r="B37" s="16">
        <v>317</v>
      </c>
      <c r="C37" s="79">
        <v>6.7361111111111108E-2</v>
      </c>
      <c r="D37" s="26" t="str">
        <f t="shared" si="5"/>
        <v>WEBER Julien
BALTEAUX Johnny</v>
      </c>
      <c r="E37" s="26" t="str">
        <f t="shared" si="6"/>
        <v>Senior</v>
      </c>
      <c r="F37" s="26" t="str">
        <f t="shared" si="7"/>
        <v>Masculin</v>
      </c>
      <c r="G37" s="26">
        <f t="shared" si="8"/>
        <v>0</v>
      </c>
    </row>
    <row r="38" spans="1:7" ht="30">
      <c r="A38" s="78">
        <f t="shared" si="4"/>
        <v>36</v>
      </c>
      <c r="B38" s="16">
        <v>367</v>
      </c>
      <c r="C38" s="79">
        <v>6.7395833333333335E-2</v>
      </c>
      <c r="D38" s="26" t="str">
        <f t="shared" si="5"/>
        <v>BONTEMS Arnaud
CHEREA Christophe</v>
      </c>
      <c r="E38" s="26" t="str">
        <f t="shared" si="6"/>
        <v>Senior</v>
      </c>
      <c r="F38" s="26" t="str">
        <f t="shared" si="7"/>
        <v>Masculin</v>
      </c>
      <c r="G38" s="26">
        <f t="shared" si="8"/>
        <v>0</v>
      </c>
    </row>
    <row r="39" spans="1:7" ht="30">
      <c r="A39" s="78">
        <f t="shared" si="4"/>
        <v>37</v>
      </c>
      <c r="B39" s="16">
        <v>400</v>
      </c>
      <c r="C39" s="79">
        <v>6.8449074074074079E-2</v>
      </c>
      <c r="D39" s="26" t="str">
        <f t="shared" si="5"/>
        <v>BEHR Aurélien
COUAILLIER Kévin</v>
      </c>
      <c r="E39" s="26" t="str">
        <f t="shared" si="6"/>
        <v>Senior</v>
      </c>
      <c r="F39" s="26" t="str">
        <f t="shared" si="7"/>
        <v>Masculin</v>
      </c>
      <c r="G39" s="26">
        <f t="shared" si="8"/>
        <v>0</v>
      </c>
    </row>
    <row r="40" spans="1:7" ht="30">
      <c r="A40" s="78">
        <f t="shared" si="4"/>
        <v>38</v>
      </c>
      <c r="B40" s="16">
        <v>201</v>
      </c>
      <c r="C40" s="79">
        <v>1.43240740740741</v>
      </c>
      <c r="D40" s="26" t="str">
        <f t="shared" si="5"/>
        <v>FRISTSCHE ELEA
FRISTSCHE Antoine</v>
      </c>
      <c r="E40" s="26" t="str">
        <f t="shared" si="6"/>
        <v>Benjamin</v>
      </c>
      <c r="F40" s="26" t="str">
        <f t="shared" si="7"/>
        <v>Masculin</v>
      </c>
      <c r="G40" s="26">
        <f t="shared" si="8"/>
        <v>0</v>
      </c>
    </row>
    <row r="41" spans="1:7" ht="30">
      <c r="A41" s="78">
        <f t="shared" si="4"/>
        <v>39</v>
      </c>
      <c r="B41" s="16">
        <v>201</v>
      </c>
      <c r="C41" s="79">
        <v>1.4740740740740701</v>
      </c>
      <c r="D41" s="26" t="str">
        <f t="shared" si="5"/>
        <v>FRISTSCHE ELEA
FRISTSCHE Antoine</v>
      </c>
      <c r="E41" s="26" t="str">
        <f t="shared" si="6"/>
        <v>Benjamin</v>
      </c>
      <c r="F41" s="26" t="str">
        <f t="shared" si="7"/>
        <v>Masculin</v>
      </c>
      <c r="G41" s="26">
        <f t="shared" si="8"/>
        <v>0</v>
      </c>
    </row>
    <row r="42" spans="1:7" ht="30">
      <c r="A42" s="78">
        <f t="shared" si="4"/>
        <v>40</v>
      </c>
      <c r="B42" s="16">
        <v>201</v>
      </c>
      <c r="C42" s="79">
        <v>1.5157407407407399</v>
      </c>
      <c r="D42" s="26" t="str">
        <f t="shared" si="5"/>
        <v>FRISTSCHE ELEA
FRISTSCHE Antoine</v>
      </c>
      <c r="E42" s="26" t="str">
        <f t="shared" si="6"/>
        <v>Benjamin</v>
      </c>
      <c r="F42" s="26" t="str">
        <f t="shared" si="7"/>
        <v>Masculin</v>
      </c>
      <c r="G42" s="26">
        <f t="shared" si="8"/>
        <v>0</v>
      </c>
    </row>
    <row r="43" spans="1:7" ht="30">
      <c r="A43" s="78">
        <f t="shared" si="4"/>
        <v>41</v>
      </c>
      <c r="B43" s="16">
        <v>201</v>
      </c>
      <c r="C43" s="79">
        <v>1.55740740740741</v>
      </c>
      <c r="D43" s="26" t="str">
        <f t="shared" si="5"/>
        <v>FRISTSCHE ELEA
FRISTSCHE Antoine</v>
      </c>
      <c r="E43" s="26" t="str">
        <f t="shared" si="6"/>
        <v>Benjamin</v>
      </c>
      <c r="F43" s="26" t="str">
        <f t="shared" si="7"/>
        <v>Masculin</v>
      </c>
      <c r="G43" s="26">
        <f t="shared" si="8"/>
        <v>0</v>
      </c>
    </row>
    <row r="44" spans="1:7" ht="30">
      <c r="A44" s="78">
        <f t="shared" si="4"/>
        <v>42</v>
      </c>
      <c r="B44" s="16">
        <v>201</v>
      </c>
      <c r="C44" s="79">
        <v>1.5990740740740701</v>
      </c>
      <c r="D44" s="26" t="str">
        <f t="shared" si="5"/>
        <v>FRISTSCHE ELEA
FRISTSCHE Antoine</v>
      </c>
      <c r="E44" s="26" t="str">
        <f t="shared" si="6"/>
        <v>Benjamin</v>
      </c>
      <c r="F44" s="26" t="str">
        <f t="shared" si="7"/>
        <v>Masculin</v>
      </c>
      <c r="G44" s="26">
        <f t="shared" si="8"/>
        <v>0</v>
      </c>
    </row>
    <row r="45" spans="1:7" ht="30">
      <c r="A45" s="78">
        <f t="shared" si="4"/>
        <v>43</v>
      </c>
      <c r="B45" s="16">
        <v>201</v>
      </c>
      <c r="C45" s="79">
        <v>1.6407407407407399</v>
      </c>
      <c r="D45" s="26" t="str">
        <f t="shared" si="5"/>
        <v>FRISTSCHE ELEA
FRISTSCHE Antoine</v>
      </c>
      <c r="E45" s="26" t="str">
        <f t="shared" si="6"/>
        <v>Benjamin</v>
      </c>
      <c r="F45" s="26" t="str">
        <f t="shared" si="7"/>
        <v>Masculin</v>
      </c>
      <c r="G45" s="26">
        <f t="shared" si="8"/>
        <v>0</v>
      </c>
    </row>
    <row r="46" spans="1:7" ht="30">
      <c r="A46" s="78">
        <f t="shared" si="4"/>
        <v>44</v>
      </c>
      <c r="B46" s="16">
        <v>201</v>
      </c>
      <c r="C46" s="79">
        <v>1.68240740740741</v>
      </c>
      <c r="D46" s="26" t="str">
        <f t="shared" si="5"/>
        <v>FRISTSCHE ELEA
FRISTSCHE Antoine</v>
      </c>
      <c r="E46" s="26" t="str">
        <f t="shared" si="6"/>
        <v>Benjamin</v>
      </c>
      <c r="F46" s="26" t="str">
        <f t="shared" si="7"/>
        <v>Masculin</v>
      </c>
      <c r="G46" s="26">
        <f t="shared" si="8"/>
        <v>0</v>
      </c>
    </row>
    <row r="47" spans="1:7" ht="30">
      <c r="A47" s="78">
        <f t="shared" si="4"/>
        <v>45</v>
      </c>
      <c r="B47" s="16">
        <v>201</v>
      </c>
      <c r="C47" s="79">
        <v>1.7240740740740701</v>
      </c>
      <c r="D47" s="26" t="str">
        <f t="shared" si="5"/>
        <v>FRISTSCHE ELEA
FRISTSCHE Antoine</v>
      </c>
      <c r="E47" s="26" t="str">
        <f t="shared" si="6"/>
        <v>Benjamin</v>
      </c>
      <c r="F47" s="26" t="str">
        <f t="shared" si="7"/>
        <v>Masculin</v>
      </c>
      <c r="G47" s="26">
        <f t="shared" si="8"/>
        <v>0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4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workbookViewId="0">
      <selection activeCell="D7" sqref="D7"/>
    </sheetView>
  </sheetViews>
  <sheetFormatPr baseColWidth="10" defaultRowHeight="15"/>
  <cols>
    <col min="1" max="3" width="11.42578125" style="22"/>
    <col min="4" max="4" width="32.5703125" style="23" customWidth="1"/>
    <col min="5" max="5" width="21.5703125" style="22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378</v>
      </c>
      <c r="C3" s="79">
        <v>4.9490740740740745E-2</v>
      </c>
      <c r="D3" s="26" t="str">
        <f t="shared" ref="D3:D6" si="0">VLOOKUP(B3,Participants_course,2,FALSE)</f>
        <v>KRETZMETRE Blaise
GABTRIEL Frédéric</v>
      </c>
      <c r="E3" s="26" t="str">
        <f t="shared" ref="E3:E6" si="1">VLOOKUP(VLOOKUP(B3,Participants_course,5,FALSE),Catégories,2,FALSE)</f>
        <v>Vétéran</v>
      </c>
      <c r="F3" s="26" t="str">
        <f t="shared" ref="F3:F6" si="2">VLOOKUP(VLOOKUP(B3,Participants_course,6,FALSE),Sexe,2,FALSE)</f>
        <v>Masculin</v>
      </c>
      <c r="G3" s="26" t="str">
        <f t="shared" ref="G3:G6" si="3">VLOOKUP(B3,Participants_course,3,FALSE)</f>
        <v>ACGN</v>
      </c>
    </row>
    <row r="4" spans="1:7" ht="30">
      <c r="A4" s="78">
        <f>A3+1</f>
        <v>2</v>
      </c>
      <c r="B4" s="16">
        <v>359</v>
      </c>
      <c r="C4" s="79">
        <v>5.0439814814814819E-2</v>
      </c>
      <c r="D4" s="26" t="str">
        <f t="shared" si="0"/>
        <v>GILLET Yannick
SANVOISIN Arnaud</v>
      </c>
      <c r="E4" s="26" t="str">
        <f t="shared" si="1"/>
        <v>Vétéran</v>
      </c>
      <c r="F4" s="26" t="str">
        <f t="shared" si="2"/>
        <v>Masculin</v>
      </c>
      <c r="G4" s="26" t="str">
        <f t="shared" si="3"/>
        <v>USCN</v>
      </c>
    </row>
    <row r="5" spans="1:7" ht="30">
      <c r="A5" s="78">
        <f t="shared" ref="A5:A55" si="4">A4+1</f>
        <v>3</v>
      </c>
      <c r="B5" s="16">
        <v>376</v>
      </c>
      <c r="C5" s="79">
        <v>5.1041666666666673E-2</v>
      </c>
      <c r="D5" s="26" t="str">
        <f t="shared" si="0"/>
        <v>ORTILLON Christophe
ORTILLON Emanuel</v>
      </c>
      <c r="E5" s="26" t="str">
        <f t="shared" si="1"/>
        <v>Vétéran</v>
      </c>
      <c r="F5" s="26" t="str">
        <f t="shared" si="2"/>
        <v>Masculin</v>
      </c>
      <c r="G5" s="26" t="str">
        <f t="shared" si="3"/>
        <v>CA Sedan</v>
      </c>
    </row>
    <row r="6" spans="1:7" ht="30">
      <c r="A6" s="78">
        <f t="shared" si="4"/>
        <v>4</v>
      </c>
      <c r="B6" s="16">
        <v>328</v>
      </c>
      <c r="C6" s="79">
        <v>5.1527777777777777E-2</v>
      </c>
      <c r="D6" s="26" t="str">
        <f t="shared" si="0"/>
        <v>LEGRAND Philippe
MEUNIER Gilles</v>
      </c>
      <c r="E6" s="26" t="str">
        <f t="shared" si="1"/>
        <v>Vétéran</v>
      </c>
      <c r="F6" s="26" t="str">
        <f t="shared" si="2"/>
        <v>Masculin</v>
      </c>
      <c r="G6" s="26" t="str">
        <f t="shared" si="3"/>
        <v>LES AYVELLES Voile</v>
      </c>
    </row>
    <row r="7" spans="1:7" ht="30">
      <c r="A7" s="78">
        <f t="shared" si="4"/>
        <v>5</v>
      </c>
      <c r="B7" s="16">
        <v>347</v>
      </c>
      <c r="C7" s="79">
        <v>5.559027777777778E-2</v>
      </c>
      <c r="D7" s="26" t="str">
        <f t="shared" ref="D7:D55" si="5">VLOOKUP(B7,Participants_course,2,FALSE)</f>
        <v>DESCHAMPS Fabien
MUREUET Franck</v>
      </c>
      <c r="E7" s="26" t="str">
        <f t="shared" ref="E7:E55" si="6">VLOOKUP(VLOOKUP(B7,Participants_course,5,FALSE),Catégories,2,FALSE)</f>
        <v>Vétéran</v>
      </c>
      <c r="F7" s="26" t="str">
        <f t="shared" ref="F7:F55" si="7">VLOOKUP(VLOOKUP(B7,Participants_course,6,FALSE),Sexe,2,FALSE)</f>
        <v>Masculin</v>
      </c>
      <c r="G7" s="26" t="str">
        <f t="shared" ref="G7:G55" si="8">VLOOKUP(B7,Participants_course,3,FALSE)</f>
        <v>LUMES Courir</v>
      </c>
    </row>
    <row r="8" spans="1:7" ht="30">
      <c r="A8" s="78">
        <f t="shared" si="4"/>
        <v>6</v>
      </c>
      <c r="B8" s="16">
        <v>361</v>
      </c>
      <c r="C8" s="79">
        <v>5.6712962962962965E-2</v>
      </c>
      <c r="D8" s="26" t="str">
        <f t="shared" si="5"/>
        <v>VAUCHELET Fabrice
VAULHELET Wuilliam</v>
      </c>
      <c r="E8" s="26" t="str">
        <f t="shared" si="6"/>
        <v>Vétéran</v>
      </c>
      <c r="F8" s="26" t="str">
        <f t="shared" si="7"/>
        <v>Masculin</v>
      </c>
      <c r="G8" s="26" t="str">
        <f t="shared" si="8"/>
        <v>USCN</v>
      </c>
    </row>
    <row r="9" spans="1:7" ht="30">
      <c r="A9" s="78">
        <f t="shared" si="4"/>
        <v>7</v>
      </c>
      <c r="B9" s="16">
        <v>332</v>
      </c>
      <c r="C9" s="79">
        <v>5.707175925925926E-2</v>
      </c>
      <c r="D9" s="26" t="str">
        <f t="shared" si="5"/>
        <v>DE ANDRADE Marco-Paulo
MARBAISE Cyrille</v>
      </c>
      <c r="E9" s="26" t="str">
        <f t="shared" si="6"/>
        <v>Vétéran</v>
      </c>
      <c r="F9" s="26" t="str">
        <f t="shared" si="7"/>
        <v>Masculin</v>
      </c>
      <c r="G9" s="26" t="str">
        <f t="shared" si="8"/>
        <v>AS Sommer</v>
      </c>
    </row>
    <row r="10" spans="1:7" ht="30">
      <c r="A10" s="78">
        <f t="shared" si="4"/>
        <v>8</v>
      </c>
      <c r="B10" s="16">
        <v>326</v>
      </c>
      <c r="C10" s="79">
        <v>5.8506944444444452E-2</v>
      </c>
      <c r="D10" s="26" t="str">
        <f t="shared" si="5"/>
        <v>TASSIN Jerome
ZACARIAS Laurent</v>
      </c>
      <c r="E10" s="26" t="str">
        <f t="shared" si="6"/>
        <v>Vétéran</v>
      </c>
      <c r="F10" s="26" t="str">
        <f t="shared" si="7"/>
        <v>Masculin</v>
      </c>
      <c r="G10" s="26" t="str">
        <f t="shared" si="8"/>
        <v>USCN</v>
      </c>
    </row>
    <row r="11" spans="1:7" ht="30">
      <c r="A11" s="78">
        <f t="shared" si="4"/>
        <v>9</v>
      </c>
      <c r="B11" s="16">
        <v>377</v>
      </c>
      <c r="C11" s="79">
        <v>5.9189814814814813E-2</v>
      </c>
      <c r="D11" s="26" t="str">
        <f t="shared" si="5"/>
        <v>HUSSON Philippe
MEYER Emmanuel</v>
      </c>
      <c r="E11" s="26" t="str">
        <f t="shared" si="6"/>
        <v>Vétéran</v>
      </c>
      <c r="F11" s="26" t="str">
        <f t="shared" si="7"/>
        <v>Masculin</v>
      </c>
      <c r="G11" s="26">
        <f t="shared" si="8"/>
        <v>0</v>
      </c>
    </row>
    <row r="12" spans="1:7" ht="30">
      <c r="A12" s="78">
        <f t="shared" si="4"/>
        <v>10</v>
      </c>
      <c r="B12" s="16">
        <v>327</v>
      </c>
      <c r="C12" s="79">
        <v>5.9224537037037041E-2</v>
      </c>
      <c r="D12" s="26" t="str">
        <f t="shared" si="5"/>
        <v>DUPLAIX Eric
HOULMONT Olivier</v>
      </c>
      <c r="E12" s="26" t="str">
        <f t="shared" si="6"/>
        <v>Vétéran</v>
      </c>
      <c r="F12" s="26" t="str">
        <f t="shared" si="7"/>
        <v>Masculin</v>
      </c>
      <c r="G12" s="26" t="str">
        <f t="shared" si="8"/>
        <v>PSA</v>
      </c>
    </row>
    <row r="13" spans="1:7" ht="30">
      <c r="A13" s="78">
        <f t="shared" si="4"/>
        <v>11</v>
      </c>
      <c r="B13" s="16">
        <v>312</v>
      </c>
      <c r="C13" s="79">
        <v>5.9780092592592593E-2</v>
      </c>
      <c r="D13" s="26" t="str">
        <f t="shared" si="5"/>
        <v>PIEKAREK Patrice
GIRAUD Walter</v>
      </c>
      <c r="E13" s="26" t="str">
        <f t="shared" si="6"/>
        <v>Vétéran</v>
      </c>
      <c r="F13" s="26" t="str">
        <f t="shared" si="7"/>
        <v>Masculin</v>
      </c>
      <c r="G13" s="26" t="str">
        <f t="shared" si="8"/>
        <v>VOUZIERS Oxigène</v>
      </c>
    </row>
    <row r="14" spans="1:7" ht="30">
      <c r="A14" s="78">
        <f t="shared" si="4"/>
        <v>12</v>
      </c>
      <c r="B14" s="16">
        <v>372</v>
      </c>
      <c r="C14" s="79">
        <v>5.9953703703703703E-2</v>
      </c>
      <c r="D14" s="26" t="str">
        <f t="shared" si="5"/>
        <v>LANEAU Philippe
MACHARD Gérard</v>
      </c>
      <c r="E14" s="26" t="str">
        <f t="shared" si="6"/>
        <v>Vétéran</v>
      </c>
      <c r="F14" s="26" t="str">
        <f t="shared" si="7"/>
        <v>Masculin</v>
      </c>
      <c r="G14" s="26" t="str">
        <f t="shared" si="8"/>
        <v>RETHEL Courir</v>
      </c>
    </row>
    <row r="15" spans="1:7" ht="30">
      <c r="A15" s="78">
        <f t="shared" si="4"/>
        <v>13</v>
      </c>
      <c r="B15" s="16">
        <v>355</v>
      </c>
      <c r="C15" s="79">
        <v>6.0428240740740741E-2</v>
      </c>
      <c r="D15" s="26" t="str">
        <f t="shared" si="5"/>
        <v>LASSAUX Chtristophe
PLACIDO José</v>
      </c>
      <c r="E15" s="26" t="str">
        <f t="shared" si="6"/>
        <v>Vétéran</v>
      </c>
      <c r="F15" s="26" t="str">
        <f t="shared" si="7"/>
        <v>Masculin</v>
      </c>
      <c r="G15" s="26" t="str">
        <f t="shared" si="8"/>
        <v>AC Gespunsart</v>
      </c>
    </row>
    <row r="16" spans="1:7" ht="30">
      <c r="A16" s="78">
        <f t="shared" si="4"/>
        <v>14</v>
      </c>
      <c r="B16" s="16">
        <v>392</v>
      </c>
      <c r="C16" s="79">
        <v>6.0740740740740741E-2</v>
      </c>
      <c r="D16" s="26" t="str">
        <f t="shared" si="5"/>
        <v>BUFFET Gérald
SENELLE Jean-Claude</v>
      </c>
      <c r="E16" s="26" t="str">
        <f t="shared" si="6"/>
        <v>Vétéran</v>
      </c>
      <c r="F16" s="26" t="str">
        <f t="shared" si="7"/>
        <v>Masculin</v>
      </c>
      <c r="G16" s="26" t="str">
        <f t="shared" si="8"/>
        <v>CTA</v>
      </c>
    </row>
    <row r="17" spans="1:7" ht="30">
      <c r="A17" s="78">
        <f t="shared" si="4"/>
        <v>15</v>
      </c>
      <c r="B17" s="16">
        <v>345</v>
      </c>
      <c r="C17" s="79">
        <v>6.0937499999999999E-2</v>
      </c>
      <c r="D17" s="26" t="str">
        <f t="shared" si="5"/>
        <v>DENYS Eric
DEVOUGE Jean-Jacques</v>
      </c>
      <c r="E17" s="26" t="str">
        <f t="shared" si="6"/>
        <v>Vétéran</v>
      </c>
      <c r="F17" s="26" t="str">
        <f t="shared" si="7"/>
        <v>Masculin</v>
      </c>
      <c r="G17" s="26" t="str">
        <f t="shared" si="8"/>
        <v>Sedan Triatlhon
Grac</v>
      </c>
    </row>
    <row r="18" spans="1:7" ht="30">
      <c r="A18" s="78">
        <f t="shared" si="4"/>
        <v>16</v>
      </c>
      <c r="B18" s="16">
        <v>311</v>
      </c>
      <c r="C18" s="79">
        <v>6.1111111111111116E-2</v>
      </c>
      <c r="D18" s="26" t="str">
        <f t="shared" si="5"/>
        <v>DECOUT Denis
LOISEAU Sebastien</v>
      </c>
      <c r="E18" s="26" t="str">
        <f t="shared" si="6"/>
        <v>Vétéran</v>
      </c>
      <c r="F18" s="26" t="str">
        <f t="shared" si="7"/>
        <v>Masculin</v>
      </c>
      <c r="G18" s="26" t="str">
        <f t="shared" si="8"/>
        <v>PSA ACC
AS SOMMER</v>
      </c>
    </row>
    <row r="19" spans="1:7" ht="30">
      <c r="A19" s="78">
        <f t="shared" si="4"/>
        <v>17</v>
      </c>
      <c r="B19" s="16">
        <v>306</v>
      </c>
      <c r="C19" s="79">
        <v>6.1469907407407404E-2</v>
      </c>
      <c r="D19" s="26" t="str">
        <f t="shared" si="5"/>
        <v>MORLET Eric
FRICOTTEAUX Franck</v>
      </c>
      <c r="E19" s="26" t="str">
        <f t="shared" si="6"/>
        <v>Vétéran</v>
      </c>
      <c r="F19" s="26" t="str">
        <f t="shared" si="7"/>
        <v>Masculin</v>
      </c>
      <c r="G19" s="26" t="str">
        <f t="shared" si="8"/>
        <v>CTA</v>
      </c>
    </row>
    <row r="20" spans="1:7" ht="30">
      <c r="A20" s="78">
        <f t="shared" si="4"/>
        <v>18</v>
      </c>
      <c r="B20" s="16">
        <v>325</v>
      </c>
      <c r="C20" s="79">
        <v>5.5208333333333331E-2</v>
      </c>
      <c r="D20" s="26" t="str">
        <f t="shared" si="5"/>
        <v>GERBAULT Alain
GRAVIER David</v>
      </c>
      <c r="E20" s="26" t="str">
        <f t="shared" si="6"/>
        <v>Vétéran</v>
      </c>
      <c r="F20" s="26" t="str">
        <f t="shared" si="7"/>
        <v>Masculin</v>
      </c>
      <c r="G20" s="26" t="str">
        <f t="shared" si="8"/>
        <v>USCN</v>
      </c>
    </row>
    <row r="21" spans="1:7" ht="30">
      <c r="A21" s="78">
        <f t="shared" si="4"/>
        <v>19</v>
      </c>
      <c r="B21" s="16">
        <v>334</v>
      </c>
      <c r="C21" s="79">
        <v>6.2557870370370375E-2</v>
      </c>
      <c r="D21" s="26" t="str">
        <f t="shared" si="5"/>
        <v>DETREY Philippe
DETREY Eric</v>
      </c>
      <c r="E21" s="26" t="str">
        <f t="shared" si="6"/>
        <v>Vétéran</v>
      </c>
      <c r="F21" s="26" t="str">
        <f t="shared" si="7"/>
        <v>Masculin</v>
      </c>
      <c r="G21" s="26" t="str">
        <f t="shared" si="8"/>
        <v>ASPTT</v>
      </c>
    </row>
    <row r="22" spans="1:7" ht="30">
      <c r="A22" s="78">
        <f t="shared" si="4"/>
        <v>20</v>
      </c>
      <c r="B22" s="16">
        <v>397</v>
      </c>
      <c r="C22" s="79">
        <v>6.3252314814814817E-2</v>
      </c>
      <c r="D22" s="26" t="str">
        <f t="shared" si="5"/>
        <v>HERRAIZ Jamy
RIOLFI Eric</v>
      </c>
      <c r="E22" s="26" t="str">
        <f t="shared" si="6"/>
        <v>Vétéran</v>
      </c>
      <c r="F22" s="26" t="str">
        <f t="shared" si="7"/>
        <v>Masculin</v>
      </c>
      <c r="G22" s="26" t="str">
        <f t="shared" si="8"/>
        <v>HABITAT 08</v>
      </c>
    </row>
    <row r="23" spans="1:7" ht="30">
      <c r="A23" s="78">
        <f t="shared" si="4"/>
        <v>21</v>
      </c>
      <c r="B23" s="16">
        <v>323</v>
      </c>
      <c r="C23" s="79">
        <v>6.6782407407407415E-2</v>
      </c>
      <c r="D23" s="26" t="str">
        <f t="shared" si="5"/>
        <v>ROY Patrice
MENUT Pascal</v>
      </c>
      <c r="E23" s="26" t="str">
        <f t="shared" si="6"/>
        <v>Vétéran</v>
      </c>
      <c r="F23" s="26" t="str">
        <f t="shared" si="7"/>
        <v>Masculin</v>
      </c>
      <c r="G23" s="26" t="str">
        <f t="shared" si="8"/>
        <v>CMA
PSA</v>
      </c>
    </row>
    <row r="24" spans="1:7" ht="30">
      <c r="A24" s="78">
        <f t="shared" si="4"/>
        <v>22</v>
      </c>
      <c r="B24" s="16">
        <v>374</v>
      </c>
      <c r="C24" s="79">
        <v>6.6898148148148151E-2</v>
      </c>
      <c r="D24" s="26" t="str">
        <f t="shared" si="5"/>
        <v>PELLERIN Eric
GOEDERT Hervé</v>
      </c>
      <c r="E24" s="26" t="str">
        <f t="shared" si="6"/>
        <v>Vétéran</v>
      </c>
      <c r="F24" s="26" t="str">
        <f t="shared" si="7"/>
        <v>Masculin</v>
      </c>
      <c r="G24" s="26" t="str">
        <f t="shared" si="8"/>
        <v>USCN</v>
      </c>
    </row>
    <row r="25" spans="1:7" ht="30">
      <c r="A25" s="78">
        <f t="shared" si="4"/>
        <v>23</v>
      </c>
      <c r="B25" s="16">
        <v>360</v>
      </c>
      <c r="C25" s="79">
        <v>6.7534722222222218E-2</v>
      </c>
      <c r="D25" s="26" t="str">
        <f t="shared" si="5"/>
        <v>BLAVER Eric
SAINT-MARO Philippe</v>
      </c>
      <c r="E25" s="26" t="str">
        <f t="shared" si="6"/>
        <v>Vétéran</v>
      </c>
      <c r="F25" s="26" t="str">
        <f t="shared" si="7"/>
        <v>Masculin</v>
      </c>
      <c r="G25" s="26" t="str">
        <f t="shared" si="8"/>
        <v>FJEP Attigny</v>
      </c>
    </row>
    <row r="26" spans="1:7" ht="30">
      <c r="A26" s="78">
        <f t="shared" si="4"/>
        <v>24</v>
      </c>
      <c r="B26" s="16">
        <v>390</v>
      </c>
      <c r="C26" s="79">
        <v>7.1990740740740744E-2</v>
      </c>
      <c r="D26" s="26" t="str">
        <f t="shared" si="5"/>
        <v>BOUSSON Anthony
CLOUTIER Sebastien</v>
      </c>
      <c r="E26" s="26" t="str">
        <f t="shared" si="6"/>
        <v>Vétéran</v>
      </c>
      <c r="F26" s="26" t="str">
        <f t="shared" si="7"/>
        <v>Masculin</v>
      </c>
      <c r="G26" s="26" t="str">
        <f t="shared" si="8"/>
        <v>USCN</v>
      </c>
    </row>
    <row r="27" spans="1:7" ht="18">
      <c r="A27" s="78">
        <f t="shared" si="4"/>
        <v>25</v>
      </c>
      <c r="B27" s="16">
        <v>222</v>
      </c>
      <c r="C27" s="79">
        <v>0.89074074074074105</v>
      </c>
      <c r="D27" s="26" t="e">
        <f t="shared" si="5"/>
        <v>#N/A</v>
      </c>
      <c r="E27" s="26" t="e">
        <f t="shared" si="6"/>
        <v>#N/A</v>
      </c>
      <c r="F27" s="26" t="e">
        <f t="shared" si="7"/>
        <v>#N/A</v>
      </c>
      <c r="G27" s="26" t="e">
        <f t="shared" si="8"/>
        <v>#N/A</v>
      </c>
    </row>
    <row r="28" spans="1:7" ht="18">
      <c r="A28" s="78">
        <f t="shared" si="4"/>
        <v>26</v>
      </c>
      <c r="B28" s="16">
        <v>223</v>
      </c>
      <c r="C28" s="79">
        <v>0.93240740740740702</v>
      </c>
      <c r="D28" s="26" t="e">
        <f t="shared" si="5"/>
        <v>#N/A</v>
      </c>
      <c r="E28" s="26" t="e">
        <f t="shared" si="6"/>
        <v>#N/A</v>
      </c>
      <c r="F28" s="26" t="e">
        <f t="shared" si="7"/>
        <v>#N/A</v>
      </c>
      <c r="G28" s="26" t="e">
        <f t="shared" si="8"/>
        <v>#N/A</v>
      </c>
    </row>
    <row r="29" spans="1:7" ht="18">
      <c r="A29" s="78">
        <f t="shared" si="4"/>
        <v>27</v>
      </c>
      <c r="B29" s="16">
        <v>224</v>
      </c>
      <c r="C29" s="79">
        <v>0.97407407407407398</v>
      </c>
      <c r="D29" s="26" t="e">
        <f t="shared" si="5"/>
        <v>#N/A</v>
      </c>
      <c r="E29" s="26" t="e">
        <f t="shared" si="6"/>
        <v>#N/A</v>
      </c>
      <c r="F29" s="26" t="e">
        <f t="shared" si="7"/>
        <v>#N/A</v>
      </c>
      <c r="G29" s="26" t="e">
        <f t="shared" si="8"/>
        <v>#N/A</v>
      </c>
    </row>
    <row r="30" spans="1:7" ht="18">
      <c r="A30" s="78">
        <f t="shared" si="4"/>
        <v>28</v>
      </c>
      <c r="B30" s="16">
        <v>225</v>
      </c>
      <c r="C30" s="79">
        <v>1.0157407407407399</v>
      </c>
      <c r="D30" s="26" t="e">
        <f t="shared" si="5"/>
        <v>#N/A</v>
      </c>
      <c r="E30" s="26" t="e">
        <f t="shared" si="6"/>
        <v>#N/A</v>
      </c>
      <c r="F30" s="26" t="e">
        <f t="shared" si="7"/>
        <v>#N/A</v>
      </c>
      <c r="G30" s="26" t="e">
        <f t="shared" si="8"/>
        <v>#N/A</v>
      </c>
    </row>
    <row r="31" spans="1:7" ht="18">
      <c r="A31" s="78">
        <f t="shared" si="4"/>
        <v>29</v>
      </c>
      <c r="B31" s="16">
        <v>226</v>
      </c>
      <c r="C31" s="79">
        <v>1.05740740740741</v>
      </c>
      <c r="D31" s="26" t="e">
        <f t="shared" si="5"/>
        <v>#N/A</v>
      </c>
      <c r="E31" s="26" t="e">
        <f t="shared" si="6"/>
        <v>#N/A</v>
      </c>
      <c r="F31" s="26" t="e">
        <f t="shared" si="7"/>
        <v>#N/A</v>
      </c>
      <c r="G31" s="26" t="e">
        <f t="shared" si="8"/>
        <v>#N/A</v>
      </c>
    </row>
    <row r="32" spans="1:7" ht="18">
      <c r="A32" s="78">
        <f t="shared" si="4"/>
        <v>30</v>
      </c>
      <c r="B32" s="16">
        <v>227</v>
      </c>
      <c r="C32" s="79">
        <v>1.0990740740740701</v>
      </c>
      <c r="D32" s="26" t="e">
        <f t="shared" si="5"/>
        <v>#N/A</v>
      </c>
      <c r="E32" s="26" t="e">
        <f t="shared" si="6"/>
        <v>#N/A</v>
      </c>
      <c r="F32" s="26" t="e">
        <f t="shared" si="7"/>
        <v>#N/A</v>
      </c>
      <c r="G32" s="26" t="e">
        <f t="shared" si="8"/>
        <v>#N/A</v>
      </c>
    </row>
    <row r="33" spans="1:7" ht="18">
      <c r="A33" s="78">
        <f t="shared" si="4"/>
        <v>31</v>
      </c>
      <c r="B33" s="16">
        <v>228</v>
      </c>
      <c r="C33" s="79">
        <v>1.1407407407407399</v>
      </c>
      <c r="D33" s="26" t="e">
        <f t="shared" si="5"/>
        <v>#N/A</v>
      </c>
      <c r="E33" s="26" t="e">
        <f t="shared" si="6"/>
        <v>#N/A</v>
      </c>
      <c r="F33" s="26" t="e">
        <f t="shared" si="7"/>
        <v>#N/A</v>
      </c>
      <c r="G33" s="26" t="e">
        <f t="shared" si="8"/>
        <v>#N/A</v>
      </c>
    </row>
    <row r="34" spans="1:7" ht="18">
      <c r="A34" s="78">
        <f t="shared" si="4"/>
        <v>32</v>
      </c>
      <c r="B34" s="16">
        <v>229</v>
      </c>
      <c r="C34" s="79">
        <v>1.18240740740741</v>
      </c>
      <c r="D34" s="26" t="e">
        <f t="shared" si="5"/>
        <v>#N/A</v>
      </c>
      <c r="E34" s="26" t="e">
        <f t="shared" si="6"/>
        <v>#N/A</v>
      </c>
      <c r="F34" s="26" t="e">
        <f t="shared" si="7"/>
        <v>#N/A</v>
      </c>
      <c r="G34" s="26" t="e">
        <f t="shared" si="8"/>
        <v>#N/A</v>
      </c>
    </row>
    <row r="35" spans="1:7" ht="18">
      <c r="A35" s="78">
        <f t="shared" si="4"/>
        <v>33</v>
      </c>
      <c r="B35" s="16">
        <v>230</v>
      </c>
      <c r="C35" s="79">
        <v>1.2240740740740701</v>
      </c>
      <c r="D35" s="26" t="e">
        <f t="shared" si="5"/>
        <v>#N/A</v>
      </c>
      <c r="E35" s="26" t="e">
        <f t="shared" si="6"/>
        <v>#N/A</v>
      </c>
      <c r="F35" s="26" t="e">
        <f t="shared" si="7"/>
        <v>#N/A</v>
      </c>
      <c r="G35" s="26" t="e">
        <f t="shared" si="8"/>
        <v>#N/A</v>
      </c>
    </row>
    <row r="36" spans="1:7" ht="18">
      <c r="A36" s="78">
        <f t="shared" si="4"/>
        <v>34</v>
      </c>
      <c r="B36" s="16">
        <v>231</v>
      </c>
      <c r="C36" s="79">
        <v>1.2657407407407399</v>
      </c>
      <c r="D36" s="26" t="e">
        <f t="shared" si="5"/>
        <v>#N/A</v>
      </c>
      <c r="E36" s="26" t="e">
        <f t="shared" si="6"/>
        <v>#N/A</v>
      </c>
      <c r="F36" s="26" t="e">
        <f t="shared" si="7"/>
        <v>#N/A</v>
      </c>
      <c r="G36" s="26" t="e">
        <f t="shared" si="8"/>
        <v>#N/A</v>
      </c>
    </row>
    <row r="37" spans="1:7" ht="18">
      <c r="A37" s="78">
        <f t="shared" si="4"/>
        <v>35</v>
      </c>
      <c r="B37" s="16">
        <v>232</v>
      </c>
      <c r="C37" s="79">
        <v>1.30740740740741</v>
      </c>
      <c r="D37" s="26" t="e">
        <f t="shared" si="5"/>
        <v>#N/A</v>
      </c>
      <c r="E37" s="26" t="e">
        <f t="shared" si="6"/>
        <v>#N/A</v>
      </c>
      <c r="F37" s="26" t="e">
        <f t="shared" si="7"/>
        <v>#N/A</v>
      </c>
      <c r="G37" s="26" t="e">
        <f t="shared" si="8"/>
        <v>#N/A</v>
      </c>
    </row>
    <row r="38" spans="1:7" ht="18">
      <c r="A38" s="78">
        <f t="shared" si="4"/>
        <v>36</v>
      </c>
      <c r="B38" s="16">
        <v>233</v>
      </c>
      <c r="C38" s="79">
        <v>1.3490740740740701</v>
      </c>
      <c r="D38" s="26" t="e">
        <f t="shared" si="5"/>
        <v>#N/A</v>
      </c>
      <c r="E38" s="26" t="e">
        <f t="shared" si="6"/>
        <v>#N/A</v>
      </c>
      <c r="F38" s="26" t="e">
        <f t="shared" si="7"/>
        <v>#N/A</v>
      </c>
      <c r="G38" s="26" t="e">
        <f t="shared" si="8"/>
        <v>#N/A</v>
      </c>
    </row>
    <row r="39" spans="1:7" ht="18">
      <c r="A39" s="78">
        <f t="shared" si="4"/>
        <v>37</v>
      </c>
      <c r="B39" s="16">
        <v>234</v>
      </c>
      <c r="C39" s="79">
        <v>1.3907407407407399</v>
      </c>
      <c r="D39" s="26" t="e">
        <f t="shared" si="5"/>
        <v>#N/A</v>
      </c>
      <c r="E39" s="26" t="e">
        <f t="shared" si="6"/>
        <v>#N/A</v>
      </c>
      <c r="F39" s="26" t="e">
        <f t="shared" si="7"/>
        <v>#N/A</v>
      </c>
      <c r="G39" s="26" t="e">
        <f t="shared" si="8"/>
        <v>#N/A</v>
      </c>
    </row>
    <row r="40" spans="1:7" ht="18">
      <c r="A40" s="78">
        <f t="shared" si="4"/>
        <v>38</v>
      </c>
      <c r="B40" s="16">
        <v>235</v>
      </c>
      <c r="C40" s="79">
        <v>1.43240740740741</v>
      </c>
      <c r="D40" s="26" t="e">
        <f t="shared" si="5"/>
        <v>#N/A</v>
      </c>
      <c r="E40" s="26" t="e">
        <f t="shared" si="6"/>
        <v>#N/A</v>
      </c>
      <c r="F40" s="26" t="e">
        <f t="shared" si="7"/>
        <v>#N/A</v>
      </c>
      <c r="G40" s="26" t="e">
        <f t="shared" si="8"/>
        <v>#N/A</v>
      </c>
    </row>
    <row r="41" spans="1:7" ht="18">
      <c r="A41" s="78">
        <f t="shared" si="4"/>
        <v>39</v>
      </c>
      <c r="B41" s="16">
        <v>236</v>
      </c>
      <c r="C41" s="79">
        <v>1.4740740740740701</v>
      </c>
      <c r="D41" s="26" t="e">
        <f t="shared" si="5"/>
        <v>#N/A</v>
      </c>
      <c r="E41" s="26" t="e">
        <f t="shared" si="6"/>
        <v>#N/A</v>
      </c>
      <c r="F41" s="26" t="e">
        <f t="shared" si="7"/>
        <v>#N/A</v>
      </c>
      <c r="G41" s="26" t="e">
        <f t="shared" si="8"/>
        <v>#N/A</v>
      </c>
    </row>
    <row r="42" spans="1:7" ht="18">
      <c r="A42" s="78">
        <f t="shared" si="4"/>
        <v>40</v>
      </c>
      <c r="B42" s="16">
        <v>237</v>
      </c>
      <c r="C42" s="79">
        <v>1.5157407407407399</v>
      </c>
      <c r="D42" s="26" t="e">
        <f t="shared" si="5"/>
        <v>#N/A</v>
      </c>
      <c r="E42" s="26" t="e">
        <f t="shared" si="6"/>
        <v>#N/A</v>
      </c>
      <c r="F42" s="26" t="e">
        <f t="shared" si="7"/>
        <v>#N/A</v>
      </c>
      <c r="G42" s="26" t="e">
        <f t="shared" si="8"/>
        <v>#N/A</v>
      </c>
    </row>
    <row r="43" spans="1:7" ht="18">
      <c r="A43" s="78">
        <f t="shared" si="4"/>
        <v>41</v>
      </c>
      <c r="B43" s="16">
        <v>238</v>
      </c>
      <c r="C43" s="79">
        <v>1.55740740740741</v>
      </c>
      <c r="D43" s="26" t="e">
        <f t="shared" si="5"/>
        <v>#N/A</v>
      </c>
      <c r="E43" s="26" t="e">
        <f t="shared" si="6"/>
        <v>#N/A</v>
      </c>
      <c r="F43" s="26" t="e">
        <f t="shared" si="7"/>
        <v>#N/A</v>
      </c>
      <c r="G43" s="26" t="e">
        <f t="shared" si="8"/>
        <v>#N/A</v>
      </c>
    </row>
    <row r="44" spans="1:7" ht="18">
      <c r="A44" s="78">
        <f t="shared" si="4"/>
        <v>42</v>
      </c>
      <c r="B44" s="16">
        <v>239</v>
      </c>
      <c r="C44" s="79">
        <v>1.5990740740740701</v>
      </c>
      <c r="D44" s="26" t="e">
        <f t="shared" si="5"/>
        <v>#N/A</v>
      </c>
      <c r="E44" s="26" t="e">
        <f t="shared" si="6"/>
        <v>#N/A</v>
      </c>
      <c r="F44" s="26" t="e">
        <f t="shared" si="7"/>
        <v>#N/A</v>
      </c>
      <c r="G44" s="26" t="e">
        <f t="shared" si="8"/>
        <v>#N/A</v>
      </c>
    </row>
    <row r="45" spans="1:7" ht="18">
      <c r="A45" s="78">
        <f t="shared" si="4"/>
        <v>43</v>
      </c>
      <c r="B45" s="16">
        <v>240</v>
      </c>
      <c r="C45" s="79">
        <v>1.6407407407407399</v>
      </c>
      <c r="D45" s="26" t="e">
        <f t="shared" si="5"/>
        <v>#N/A</v>
      </c>
      <c r="E45" s="26" t="e">
        <f t="shared" si="6"/>
        <v>#N/A</v>
      </c>
      <c r="F45" s="26" t="e">
        <f t="shared" si="7"/>
        <v>#N/A</v>
      </c>
      <c r="G45" s="26" t="e">
        <f t="shared" si="8"/>
        <v>#N/A</v>
      </c>
    </row>
    <row r="46" spans="1:7" ht="18">
      <c r="A46" s="78">
        <f t="shared" si="4"/>
        <v>44</v>
      </c>
      <c r="B46" s="16">
        <v>241</v>
      </c>
      <c r="C46" s="79">
        <v>1.68240740740741</v>
      </c>
      <c r="D46" s="26" t="e">
        <f t="shared" si="5"/>
        <v>#N/A</v>
      </c>
      <c r="E46" s="26" t="e">
        <f t="shared" si="6"/>
        <v>#N/A</v>
      </c>
      <c r="F46" s="26" t="e">
        <f t="shared" si="7"/>
        <v>#N/A</v>
      </c>
      <c r="G46" s="26" t="e">
        <f t="shared" si="8"/>
        <v>#N/A</v>
      </c>
    </row>
    <row r="47" spans="1:7" ht="18">
      <c r="A47" s="78">
        <f t="shared" si="4"/>
        <v>45</v>
      </c>
      <c r="B47" s="16">
        <v>242</v>
      </c>
      <c r="C47" s="79">
        <v>1.7240740740740701</v>
      </c>
      <c r="D47" s="26" t="e">
        <f t="shared" si="5"/>
        <v>#N/A</v>
      </c>
      <c r="E47" s="26" t="e">
        <f t="shared" si="6"/>
        <v>#N/A</v>
      </c>
      <c r="F47" s="26" t="e">
        <f t="shared" si="7"/>
        <v>#N/A</v>
      </c>
      <c r="G47" s="26" t="e">
        <f t="shared" si="8"/>
        <v>#N/A</v>
      </c>
    </row>
    <row r="48" spans="1:7" ht="18">
      <c r="A48" s="78">
        <f t="shared" si="4"/>
        <v>46</v>
      </c>
      <c r="B48" s="16">
        <v>243</v>
      </c>
      <c r="C48" s="79">
        <v>1.7657407407407399</v>
      </c>
      <c r="D48" s="26" t="e">
        <f t="shared" si="5"/>
        <v>#N/A</v>
      </c>
      <c r="E48" s="26" t="e">
        <f t="shared" si="6"/>
        <v>#N/A</v>
      </c>
      <c r="F48" s="26" t="e">
        <f t="shared" si="7"/>
        <v>#N/A</v>
      </c>
      <c r="G48" s="26" t="e">
        <f t="shared" si="8"/>
        <v>#N/A</v>
      </c>
    </row>
    <row r="49" spans="1:7" ht="18">
      <c r="A49" s="78">
        <f t="shared" si="4"/>
        <v>47</v>
      </c>
      <c r="B49" s="16">
        <v>244</v>
      </c>
      <c r="C49" s="79">
        <v>1.80740740740741</v>
      </c>
      <c r="D49" s="26" t="e">
        <f t="shared" si="5"/>
        <v>#N/A</v>
      </c>
      <c r="E49" s="26" t="e">
        <f t="shared" si="6"/>
        <v>#N/A</v>
      </c>
      <c r="F49" s="26" t="e">
        <f t="shared" si="7"/>
        <v>#N/A</v>
      </c>
      <c r="G49" s="26" t="e">
        <f t="shared" si="8"/>
        <v>#N/A</v>
      </c>
    </row>
    <row r="50" spans="1:7" ht="18">
      <c r="A50" s="78">
        <f t="shared" si="4"/>
        <v>48</v>
      </c>
      <c r="B50" s="16">
        <v>245</v>
      </c>
      <c r="C50" s="79">
        <v>1.8490740740740701</v>
      </c>
      <c r="D50" s="26" t="e">
        <f t="shared" si="5"/>
        <v>#N/A</v>
      </c>
      <c r="E50" s="26" t="e">
        <f t="shared" si="6"/>
        <v>#N/A</v>
      </c>
      <c r="F50" s="26" t="e">
        <f t="shared" si="7"/>
        <v>#N/A</v>
      </c>
      <c r="G50" s="26" t="e">
        <f t="shared" si="8"/>
        <v>#N/A</v>
      </c>
    </row>
    <row r="51" spans="1:7" ht="18">
      <c r="A51" s="78">
        <f t="shared" si="4"/>
        <v>49</v>
      </c>
      <c r="B51" s="16">
        <v>246</v>
      </c>
      <c r="C51" s="79">
        <v>1.8907407407407399</v>
      </c>
      <c r="D51" s="26" t="e">
        <f t="shared" si="5"/>
        <v>#N/A</v>
      </c>
      <c r="E51" s="26" t="e">
        <f t="shared" si="6"/>
        <v>#N/A</v>
      </c>
      <c r="F51" s="26" t="e">
        <f t="shared" si="7"/>
        <v>#N/A</v>
      </c>
      <c r="G51" s="26" t="e">
        <f t="shared" si="8"/>
        <v>#N/A</v>
      </c>
    </row>
    <row r="52" spans="1:7" ht="18">
      <c r="A52" s="78">
        <f t="shared" si="4"/>
        <v>50</v>
      </c>
      <c r="B52" s="16">
        <v>247</v>
      </c>
      <c r="C52" s="79">
        <v>1.93240740740741</v>
      </c>
      <c r="D52" s="26" t="e">
        <f t="shared" si="5"/>
        <v>#N/A</v>
      </c>
      <c r="E52" s="26" t="e">
        <f t="shared" si="6"/>
        <v>#N/A</v>
      </c>
      <c r="F52" s="26" t="e">
        <f t="shared" si="7"/>
        <v>#N/A</v>
      </c>
      <c r="G52" s="26" t="e">
        <f t="shared" si="8"/>
        <v>#N/A</v>
      </c>
    </row>
    <row r="53" spans="1:7" ht="18">
      <c r="A53" s="78">
        <f t="shared" si="4"/>
        <v>51</v>
      </c>
      <c r="B53" s="16">
        <v>248</v>
      </c>
      <c r="C53" s="79">
        <v>1.9740740740740701</v>
      </c>
      <c r="D53" s="26" t="e">
        <f t="shared" si="5"/>
        <v>#N/A</v>
      </c>
      <c r="E53" s="26" t="e">
        <f t="shared" si="6"/>
        <v>#N/A</v>
      </c>
      <c r="F53" s="26" t="e">
        <f t="shared" si="7"/>
        <v>#N/A</v>
      </c>
      <c r="G53" s="26" t="e">
        <f t="shared" si="8"/>
        <v>#N/A</v>
      </c>
    </row>
    <row r="54" spans="1:7" ht="18">
      <c r="A54" s="78">
        <f t="shared" si="4"/>
        <v>52</v>
      </c>
      <c r="B54" s="16">
        <v>249</v>
      </c>
      <c r="C54" s="79">
        <v>2.0157407407407399</v>
      </c>
      <c r="D54" s="26" t="e">
        <f t="shared" si="5"/>
        <v>#N/A</v>
      </c>
      <c r="E54" s="26" t="e">
        <f t="shared" si="6"/>
        <v>#N/A</v>
      </c>
      <c r="F54" s="26" t="e">
        <f t="shared" si="7"/>
        <v>#N/A</v>
      </c>
      <c r="G54" s="26" t="e">
        <f t="shared" si="8"/>
        <v>#N/A</v>
      </c>
    </row>
    <row r="55" spans="1:7" ht="18">
      <c r="A55" s="78">
        <f t="shared" si="4"/>
        <v>53</v>
      </c>
      <c r="B55" s="16">
        <v>250</v>
      </c>
      <c r="C55" s="79">
        <v>2.05740740740741</v>
      </c>
      <c r="D55" s="26" t="e">
        <f t="shared" si="5"/>
        <v>#N/A</v>
      </c>
      <c r="E55" s="26" t="e">
        <f t="shared" si="6"/>
        <v>#N/A</v>
      </c>
      <c r="F55" s="26" t="e">
        <f t="shared" si="7"/>
        <v>#N/A</v>
      </c>
      <c r="G55" s="26" t="e">
        <f t="shared" si="8"/>
        <v>#N/A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4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"/>
  <sheetViews>
    <sheetView topLeftCell="A2" workbookViewId="0">
      <selection activeCell="E13" sqref="E13"/>
    </sheetView>
  </sheetViews>
  <sheetFormatPr baseColWidth="10" defaultRowHeight="15"/>
  <cols>
    <col min="1" max="3" width="11.42578125" style="22"/>
    <col min="4" max="4" width="32.5703125" style="23" customWidth="1"/>
    <col min="5" max="5" width="21.5703125" style="22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380</v>
      </c>
      <c r="C3" s="79">
        <v>7.4976851851851864E-2</v>
      </c>
      <c r="D3" s="26" t="str">
        <f t="shared" ref="D3:D6" si="0">VLOOKUP(B3,Participants_course,2,FALSE)</f>
        <v>NIETHEN Caroline
ALBOUCQ Mathilde</v>
      </c>
      <c r="E3" s="26" t="str">
        <f t="shared" ref="E3:E6" si="1">VLOOKUP(VLOOKUP(B3,Participants_course,5,FALSE),Catégories,2,FALSE)</f>
        <v>Senior</v>
      </c>
      <c r="F3" s="26" t="str">
        <f t="shared" ref="F3:F6" si="2">VLOOKUP(VLOOKUP(B3,Participants_course,6,FALSE),Sexe,2,FALSE)</f>
        <v>Féminine</v>
      </c>
      <c r="G3" s="26" t="str">
        <f t="shared" ref="G3:G6" si="3">VLOOKUP(B3,Participants_course,3,FALSE)</f>
        <v>HABITAT 08</v>
      </c>
    </row>
    <row r="4" spans="1:7" ht="30">
      <c r="A4" s="78">
        <f>A3+1</f>
        <v>2</v>
      </c>
      <c r="B4" s="16">
        <v>337</v>
      </c>
      <c r="C4" s="79">
        <v>7.9386574074074082E-2</v>
      </c>
      <c r="D4" s="26" t="str">
        <f t="shared" si="0"/>
        <v>SADOUN Nora
MARTEL Charlotte</v>
      </c>
      <c r="E4" s="26" t="str">
        <f t="shared" si="1"/>
        <v>Senior</v>
      </c>
      <c r="F4" s="26" t="str">
        <f t="shared" si="2"/>
        <v>Féminine</v>
      </c>
      <c r="G4" s="26">
        <f t="shared" si="3"/>
        <v>0</v>
      </c>
    </row>
    <row r="5" spans="1:7" ht="30">
      <c r="A5" s="78">
        <f t="shared" ref="A5:A6" si="4">A4+1</f>
        <v>3</v>
      </c>
      <c r="B5" s="16">
        <v>394</v>
      </c>
      <c r="C5" s="79">
        <v>8.3564814814814814E-2</v>
      </c>
      <c r="D5" s="26" t="str">
        <f t="shared" si="0"/>
        <v>LEBIERE Magali
STEPHAN Laurence</v>
      </c>
      <c r="E5" s="26" t="str">
        <f t="shared" si="1"/>
        <v>Senior</v>
      </c>
      <c r="F5" s="26" t="str">
        <f t="shared" si="2"/>
        <v>Féminine</v>
      </c>
      <c r="G5" s="26" t="str">
        <f t="shared" si="3"/>
        <v>VOUZIERS Oxigène</v>
      </c>
    </row>
    <row r="6" spans="1:7" ht="30">
      <c r="A6" s="78">
        <f t="shared" si="4"/>
        <v>4</v>
      </c>
      <c r="B6" s="16">
        <v>353</v>
      </c>
      <c r="C6" s="79">
        <v>8.4791666666666668E-2</v>
      </c>
      <c r="D6" s="26" t="str">
        <f t="shared" si="0"/>
        <v>CORNET Audrey
DUPUIS Carine</v>
      </c>
      <c r="E6" s="26" t="str">
        <f t="shared" si="1"/>
        <v>Senior</v>
      </c>
      <c r="F6" s="26" t="str">
        <f t="shared" si="2"/>
        <v>Féminine</v>
      </c>
      <c r="G6" s="26" t="str">
        <f t="shared" si="3"/>
        <v>USCN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4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"/>
  <sheetViews>
    <sheetView topLeftCell="A2" workbookViewId="0">
      <selection activeCell="D9" sqref="D9"/>
    </sheetView>
  </sheetViews>
  <sheetFormatPr baseColWidth="10" defaultRowHeight="15"/>
  <cols>
    <col min="1" max="3" width="11.42578125" style="22"/>
    <col min="4" max="4" width="32.5703125" style="23" customWidth="1"/>
    <col min="5" max="5" width="21.5703125" style="22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382</v>
      </c>
      <c r="C3" s="79">
        <v>6.8912037037037036E-2</v>
      </c>
      <c r="D3" s="26" t="str">
        <f t="shared" ref="D3" si="0">VLOOKUP(B3,Participants_course,2,FALSE)</f>
        <v>GUYOT Marie-Héléne
GODART Laurence</v>
      </c>
      <c r="E3" s="26" t="str">
        <f t="shared" ref="E3" si="1">VLOOKUP(VLOOKUP(B3,Participants_course,5,FALSE),Catégories,2,FALSE)</f>
        <v>Vétéran</v>
      </c>
      <c r="F3" s="26" t="str">
        <f t="shared" ref="F3" si="2">VLOOKUP(VLOOKUP(B3,Participants_course,6,FALSE),Sexe,2,FALSE)</f>
        <v>Féminine</v>
      </c>
      <c r="G3" s="26" t="str">
        <f t="shared" ref="G3" si="3">VLOOKUP(B3,Participants_course,3,FALSE)</f>
        <v>VOUZIERS Oxigène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4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workbookViewId="0">
      <selection activeCell="G17" sqref="G17"/>
    </sheetView>
  </sheetViews>
  <sheetFormatPr baseColWidth="10" defaultRowHeight="15"/>
  <cols>
    <col min="1" max="3" width="11.42578125" style="22"/>
    <col min="4" max="4" width="32.5703125" style="23" customWidth="1"/>
    <col min="5" max="5" width="21.5703125" style="22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391</v>
      </c>
      <c r="C3" s="79">
        <v>5.2986111111111116E-2</v>
      </c>
      <c r="D3" s="26" t="str">
        <f t="shared" ref="D3:D6" si="0">VLOOKUP(B3,Participants_course,2,FALSE)</f>
        <v>FESSON Fabien
MORGEON Vanessa</v>
      </c>
      <c r="E3" s="26" t="str">
        <f t="shared" ref="E3:E6" si="1">VLOOKUP(VLOOKUP(B3,Participants_course,5,FALSE),Catégories,2,FALSE)</f>
        <v>Senior</v>
      </c>
      <c r="F3" s="26" t="str">
        <f t="shared" ref="F3:F6" si="2">VLOOKUP(VLOOKUP(B3,Participants_course,6,FALSE),Sexe,2,FALSE)</f>
        <v>Mixte</v>
      </c>
      <c r="G3" s="26" t="str">
        <f t="shared" ref="G3:G6" si="3">VLOOKUP(B3,Participants_course,3,FALSE)</f>
        <v>CTA</v>
      </c>
    </row>
    <row r="4" spans="1:7" ht="30">
      <c r="A4" s="78">
        <f>A3+1</f>
        <v>2</v>
      </c>
      <c r="B4" s="16">
        <v>381</v>
      </c>
      <c r="C4" s="79">
        <v>6.1192129629629631E-2</v>
      </c>
      <c r="D4" s="26" t="str">
        <f t="shared" si="0"/>
        <v>FORGET Christophe
MORLET Juline</v>
      </c>
      <c r="E4" s="26" t="str">
        <f t="shared" si="1"/>
        <v>Senior</v>
      </c>
      <c r="F4" s="26" t="str">
        <f t="shared" si="2"/>
        <v>Mixte</v>
      </c>
      <c r="G4" s="26" t="str">
        <f t="shared" si="3"/>
        <v>ECV Boulzicourt</v>
      </c>
    </row>
    <row r="5" spans="1:7" ht="30">
      <c r="A5" s="78">
        <f t="shared" ref="A5:A8" si="4">A4+1</f>
        <v>3</v>
      </c>
      <c r="B5" s="16">
        <v>318</v>
      </c>
      <c r="C5" s="79">
        <v>6.2986111111111118E-2</v>
      </c>
      <c r="D5" s="26" t="str">
        <f t="shared" si="0"/>
        <v>LESAGE Jean-Luc
NAUDIN Valériane</v>
      </c>
      <c r="E5" s="26" t="str">
        <f t="shared" si="1"/>
        <v>Senior</v>
      </c>
      <c r="F5" s="26" t="str">
        <f t="shared" si="2"/>
        <v>Mixte</v>
      </c>
      <c r="G5" s="26" t="str">
        <f t="shared" si="3"/>
        <v>CTA</v>
      </c>
    </row>
    <row r="6" spans="1:7" ht="30">
      <c r="A6" s="78">
        <f t="shared" si="4"/>
        <v>4</v>
      </c>
      <c r="B6" s="16">
        <v>354</v>
      </c>
      <c r="C6" s="79">
        <v>6.7430555555555563E-2</v>
      </c>
      <c r="D6" s="26" t="str">
        <f t="shared" si="0"/>
        <v>MARTIN Michel
MARTIN Marie-Claude</v>
      </c>
      <c r="E6" s="26" t="str">
        <f t="shared" si="1"/>
        <v>Vétéran</v>
      </c>
      <c r="F6" s="26" t="str">
        <f t="shared" si="2"/>
        <v>Mixte</v>
      </c>
      <c r="G6" s="26" t="str">
        <f t="shared" si="3"/>
        <v>FJEP Attigny</v>
      </c>
    </row>
    <row r="7" spans="1:7" ht="30">
      <c r="A7" s="78">
        <f t="shared" si="4"/>
        <v>5</v>
      </c>
      <c r="B7" s="16">
        <v>358</v>
      </c>
      <c r="C7" s="79">
        <v>6.8460648148148159E-2</v>
      </c>
      <c r="D7" s="26" t="str">
        <f t="shared" ref="D7:D8" si="5">VLOOKUP(B7,Participants_course,2,FALSE)</f>
        <v>HANOT Francis
FRTISCH Claire-Marie</v>
      </c>
      <c r="E7" s="26" t="str">
        <f t="shared" ref="E7:E8" si="6">VLOOKUP(VLOOKUP(B7,Participants_course,5,FALSE),Catégories,2,FALSE)</f>
        <v>Senior</v>
      </c>
      <c r="F7" s="26" t="str">
        <f t="shared" ref="F7:F8" si="7">VLOOKUP(VLOOKUP(B7,Participants_course,6,FALSE),Sexe,2,FALSE)</f>
        <v>Mixte</v>
      </c>
      <c r="G7" s="26" t="str">
        <f t="shared" ref="G7:G8" si="8">VLOOKUP(B7,Participants_course,3,FALSE)</f>
        <v>USCN</v>
      </c>
    </row>
    <row r="8" spans="1:7" ht="30">
      <c r="A8" s="78">
        <f t="shared" si="4"/>
        <v>6</v>
      </c>
      <c r="B8" s="16">
        <v>352</v>
      </c>
      <c r="C8" s="79">
        <v>6.8564814814814815E-2</v>
      </c>
      <c r="D8" s="26" t="str">
        <f t="shared" si="5"/>
        <v>LEDRU Sylvain
GABREAUX Anne</v>
      </c>
      <c r="E8" s="26" t="str">
        <f t="shared" si="6"/>
        <v>Vétéran</v>
      </c>
      <c r="F8" s="26" t="str">
        <f t="shared" si="7"/>
        <v>Mixte</v>
      </c>
      <c r="G8" s="26" t="str">
        <f t="shared" si="8"/>
        <v>FJEP Attigny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4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selection activeCell="E3" sqref="E3"/>
    </sheetView>
  </sheetViews>
  <sheetFormatPr baseColWidth="10" defaultRowHeight="15"/>
  <cols>
    <col min="1" max="1" width="13.28515625" customWidth="1"/>
    <col min="2" max="2" width="16.7109375" customWidth="1"/>
    <col min="4" max="4" width="19" customWidth="1"/>
    <col min="6" max="6" width="20" customWidth="1"/>
  </cols>
  <sheetData>
    <row r="1" spans="1:6" s="53" customFormat="1" ht="21" customHeight="1">
      <c r="A1" s="54" t="s">
        <v>135</v>
      </c>
      <c r="B1" s="54" t="s">
        <v>181</v>
      </c>
      <c r="C1" s="55" t="s">
        <v>135</v>
      </c>
      <c r="D1" s="55" t="s">
        <v>181</v>
      </c>
      <c r="E1" s="55" t="s">
        <v>135</v>
      </c>
      <c r="F1" s="55" t="s">
        <v>181</v>
      </c>
    </row>
    <row r="2" spans="1:6" ht="21" customHeight="1">
      <c r="A2" s="38">
        <v>301</v>
      </c>
      <c r="B2" s="38"/>
      <c r="C2" s="38">
        <v>336</v>
      </c>
      <c r="D2" s="38"/>
      <c r="E2" s="38">
        <v>371</v>
      </c>
      <c r="F2" s="38"/>
    </row>
    <row r="3" spans="1:6" ht="21" customHeight="1">
      <c r="A3" s="38">
        <f>A2+1</f>
        <v>302</v>
      </c>
      <c r="B3" s="38"/>
      <c r="C3" s="38">
        <f>C2+1</f>
        <v>337</v>
      </c>
      <c r="D3" s="38"/>
      <c r="E3" s="38">
        <f>E2+1</f>
        <v>372</v>
      </c>
      <c r="F3" s="38"/>
    </row>
    <row r="4" spans="1:6" ht="21" customHeight="1">
      <c r="A4" s="38">
        <f t="shared" ref="A4:A36" si="0">A3+1</f>
        <v>303</v>
      </c>
      <c r="B4" s="38"/>
      <c r="C4" s="38">
        <f t="shared" ref="C4:C36" si="1">C3+1</f>
        <v>338</v>
      </c>
      <c r="D4" s="38"/>
      <c r="E4" s="38">
        <f t="shared" ref="E4:E36" si="2">E3+1</f>
        <v>373</v>
      </c>
      <c r="F4" s="38"/>
    </row>
    <row r="5" spans="1:6" ht="21" customHeight="1">
      <c r="A5" s="38">
        <f t="shared" si="0"/>
        <v>304</v>
      </c>
      <c r="B5" s="38"/>
      <c r="C5" s="38">
        <f t="shared" si="1"/>
        <v>339</v>
      </c>
      <c r="D5" s="38"/>
      <c r="E5" s="38">
        <f t="shared" si="2"/>
        <v>374</v>
      </c>
      <c r="F5" s="38"/>
    </row>
    <row r="6" spans="1:6" ht="21" customHeight="1">
      <c r="A6" s="38">
        <f t="shared" si="0"/>
        <v>305</v>
      </c>
      <c r="B6" s="38"/>
      <c r="C6" s="38">
        <f t="shared" si="1"/>
        <v>340</v>
      </c>
      <c r="D6" s="38"/>
      <c r="E6" s="38">
        <f t="shared" si="2"/>
        <v>375</v>
      </c>
      <c r="F6" s="38"/>
    </row>
    <row r="7" spans="1:6" ht="21" customHeight="1">
      <c r="A7" s="38">
        <f t="shared" si="0"/>
        <v>306</v>
      </c>
      <c r="B7" s="38"/>
      <c r="C7" s="38">
        <f t="shared" si="1"/>
        <v>341</v>
      </c>
      <c r="D7" s="38"/>
      <c r="E7" s="38">
        <f t="shared" si="2"/>
        <v>376</v>
      </c>
      <c r="F7" s="38"/>
    </row>
    <row r="8" spans="1:6" ht="21" customHeight="1">
      <c r="A8" s="38">
        <f t="shared" si="0"/>
        <v>307</v>
      </c>
      <c r="B8" s="38"/>
      <c r="C8" s="38">
        <f t="shared" si="1"/>
        <v>342</v>
      </c>
      <c r="D8" s="38"/>
      <c r="E8" s="38">
        <f t="shared" si="2"/>
        <v>377</v>
      </c>
      <c r="F8" s="38"/>
    </row>
    <row r="9" spans="1:6" ht="21" customHeight="1">
      <c r="A9" s="38">
        <f t="shared" si="0"/>
        <v>308</v>
      </c>
      <c r="B9" s="38"/>
      <c r="C9" s="38">
        <f t="shared" si="1"/>
        <v>343</v>
      </c>
      <c r="D9" s="38"/>
      <c r="E9" s="38">
        <f t="shared" si="2"/>
        <v>378</v>
      </c>
      <c r="F9" s="38"/>
    </row>
    <row r="10" spans="1:6" ht="21" customHeight="1">
      <c r="A10" s="38">
        <f t="shared" si="0"/>
        <v>309</v>
      </c>
      <c r="B10" s="38"/>
      <c r="C10" s="38">
        <f t="shared" si="1"/>
        <v>344</v>
      </c>
      <c r="D10" s="38"/>
      <c r="E10" s="38">
        <f t="shared" si="2"/>
        <v>379</v>
      </c>
      <c r="F10" s="38"/>
    </row>
    <row r="11" spans="1:6" ht="21" customHeight="1">
      <c r="A11" s="38">
        <f t="shared" si="0"/>
        <v>310</v>
      </c>
      <c r="B11" s="38"/>
      <c r="C11" s="38">
        <f t="shared" si="1"/>
        <v>345</v>
      </c>
      <c r="D11" s="38"/>
      <c r="E11" s="38">
        <f t="shared" si="2"/>
        <v>380</v>
      </c>
      <c r="F11" s="38"/>
    </row>
    <row r="12" spans="1:6" ht="21" customHeight="1">
      <c r="A12" s="38">
        <f t="shared" si="0"/>
        <v>311</v>
      </c>
      <c r="B12" s="38"/>
      <c r="C12" s="38">
        <f t="shared" si="1"/>
        <v>346</v>
      </c>
      <c r="D12" s="38"/>
      <c r="E12" s="38">
        <f t="shared" si="2"/>
        <v>381</v>
      </c>
      <c r="F12" s="38"/>
    </row>
    <row r="13" spans="1:6" ht="21" customHeight="1">
      <c r="A13" s="38">
        <f t="shared" si="0"/>
        <v>312</v>
      </c>
      <c r="B13" s="38"/>
      <c r="C13" s="38">
        <f t="shared" si="1"/>
        <v>347</v>
      </c>
      <c r="D13" s="38"/>
      <c r="E13" s="38">
        <f t="shared" si="2"/>
        <v>382</v>
      </c>
      <c r="F13" s="38"/>
    </row>
    <row r="14" spans="1:6" ht="21" customHeight="1">
      <c r="A14" s="38">
        <f t="shared" si="0"/>
        <v>313</v>
      </c>
      <c r="B14" s="38"/>
      <c r="C14" s="38">
        <f t="shared" si="1"/>
        <v>348</v>
      </c>
      <c r="D14" s="38"/>
      <c r="E14" s="38">
        <f t="shared" si="2"/>
        <v>383</v>
      </c>
      <c r="F14" s="38"/>
    </row>
    <row r="15" spans="1:6" ht="21" customHeight="1">
      <c r="A15" s="38">
        <f t="shared" si="0"/>
        <v>314</v>
      </c>
      <c r="B15" s="38"/>
      <c r="C15" s="38">
        <f t="shared" si="1"/>
        <v>349</v>
      </c>
      <c r="D15" s="38"/>
      <c r="E15" s="38">
        <f t="shared" si="2"/>
        <v>384</v>
      </c>
      <c r="F15" s="38"/>
    </row>
    <row r="16" spans="1:6" ht="21" customHeight="1">
      <c r="A16" s="38">
        <f t="shared" si="0"/>
        <v>315</v>
      </c>
      <c r="B16" s="38"/>
      <c r="C16" s="38">
        <f t="shared" si="1"/>
        <v>350</v>
      </c>
      <c r="D16" s="38"/>
      <c r="E16" s="38">
        <f t="shared" si="2"/>
        <v>385</v>
      </c>
      <c r="F16" s="38"/>
    </row>
    <row r="17" spans="1:6" ht="21" customHeight="1">
      <c r="A17" s="38">
        <f t="shared" si="0"/>
        <v>316</v>
      </c>
      <c r="B17" s="38"/>
      <c r="C17" s="38">
        <f t="shared" si="1"/>
        <v>351</v>
      </c>
      <c r="D17" s="38"/>
      <c r="E17" s="38">
        <f t="shared" si="2"/>
        <v>386</v>
      </c>
      <c r="F17" s="38"/>
    </row>
    <row r="18" spans="1:6" ht="21" customHeight="1">
      <c r="A18" s="38">
        <f t="shared" si="0"/>
        <v>317</v>
      </c>
      <c r="B18" s="38"/>
      <c r="C18" s="38">
        <f t="shared" si="1"/>
        <v>352</v>
      </c>
      <c r="D18" s="38"/>
      <c r="E18" s="38">
        <f t="shared" si="2"/>
        <v>387</v>
      </c>
      <c r="F18" s="38"/>
    </row>
    <row r="19" spans="1:6" ht="21" customHeight="1">
      <c r="A19" s="38">
        <f t="shared" si="0"/>
        <v>318</v>
      </c>
      <c r="B19" s="38"/>
      <c r="C19" s="38">
        <f t="shared" si="1"/>
        <v>353</v>
      </c>
      <c r="D19" s="38"/>
      <c r="E19" s="38">
        <f t="shared" si="2"/>
        <v>388</v>
      </c>
      <c r="F19" s="38"/>
    </row>
    <row r="20" spans="1:6" ht="21" customHeight="1">
      <c r="A20" s="38">
        <f t="shared" si="0"/>
        <v>319</v>
      </c>
      <c r="B20" s="38"/>
      <c r="C20" s="38">
        <f t="shared" si="1"/>
        <v>354</v>
      </c>
      <c r="D20" s="38"/>
      <c r="E20" s="38">
        <f t="shared" si="2"/>
        <v>389</v>
      </c>
      <c r="F20" s="38"/>
    </row>
    <row r="21" spans="1:6" ht="21" customHeight="1">
      <c r="A21" s="38">
        <f t="shared" si="0"/>
        <v>320</v>
      </c>
      <c r="B21" s="38"/>
      <c r="C21" s="38">
        <f t="shared" si="1"/>
        <v>355</v>
      </c>
      <c r="D21" s="38"/>
      <c r="E21" s="38">
        <f t="shared" si="2"/>
        <v>390</v>
      </c>
      <c r="F21" s="38"/>
    </row>
    <row r="22" spans="1:6" ht="21" customHeight="1">
      <c r="A22" s="38">
        <f t="shared" si="0"/>
        <v>321</v>
      </c>
      <c r="B22" s="38"/>
      <c r="C22" s="38">
        <f t="shared" si="1"/>
        <v>356</v>
      </c>
      <c r="D22" s="38"/>
      <c r="E22" s="38">
        <f t="shared" si="2"/>
        <v>391</v>
      </c>
      <c r="F22" s="38"/>
    </row>
    <row r="23" spans="1:6" ht="21" customHeight="1">
      <c r="A23" s="38">
        <f t="shared" si="0"/>
        <v>322</v>
      </c>
      <c r="B23" s="38"/>
      <c r="C23" s="38">
        <f t="shared" si="1"/>
        <v>357</v>
      </c>
      <c r="D23" s="38"/>
      <c r="E23" s="38">
        <f t="shared" si="2"/>
        <v>392</v>
      </c>
      <c r="F23" s="38"/>
    </row>
    <row r="24" spans="1:6" ht="21" customHeight="1">
      <c r="A24" s="38">
        <f t="shared" si="0"/>
        <v>323</v>
      </c>
      <c r="B24" s="38"/>
      <c r="C24" s="38">
        <f t="shared" si="1"/>
        <v>358</v>
      </c>
      <c r="D24" s="38"/>
      <c r="E24" s="38">
        <f t="shared" si="2"/>
        <v>393</v>
      </c>
      <c r="F24" s="38"/>
    </row>
    <row r="25" spans="1:6" ht="21" customHeight="1">
      <c r="A25" s="38">
        <f t="shared" si="0"/>
        <v>324</v>
      </c>
      <c r="B25" s="38"/>
      <c r="C25" s="38">
        <f t="shared" si="1"/>
        <v>359</v>
      </c>
      <c r="D25" s="38"/>
      <c r="E25" s="38">
        <f t="shared" si="2"/>
        <v>394</v>
      </c>
      <c r="F25" s="38"/>
    </row>
    <row r="26" spans="1:6" ht="21" customHeight="1">
      <c r="A26" s="38">
        <f t="shared" si="0"/>
        <v>325</v>
      </c>
      <c r="B26" s="38"/>
      <c r="C26" s="38">
        <f t="shared" si="1"/>
        <v>360</v>
      </c>
      <c r="D26" s="38"/>
      <c r="E26" s="38">
        <f t="shared" si="2"/>
        <v>395</v>
      </c>
      <c r="F26" s="38"/>
    </row>
    <row r="27" spans="1:6" ht="21" customHeight="1">
      <c r="A27" s="38">
        <f t="shared" si="0"/>
        <v>326</v>
      </c>
      <c r="B27" s="38"/>
      <c r="C27" s="38">
        <f t="shared" si="1"/>
        <v>361</v>
      </c>
      <c r="D27" s="38"/>
      <c r="E27" s="38">
        <f t="shared" si="2"/>
        <v>396</v>
      </c>
      <c r="F27" s="38"/>
    </row>
    <row r="28" spans="1:6" ht="21" customHeight="1">
      <c r="A28" s="38">
        <f t="shared" si="0"/>
        <v>327</v>
      </c>
      <c r="B28" s="38"/>
      <c r="C28" s="38">
        <f t="shared" si="1"/>
        <v>362</v>
      </c>
      <c r="D28" s="38"/>
      <c r="E28" s="38">
        <f t="shared" si="2"/>
        <v>397</v>
      </c>
      <c r="F28" s="38"/>
    </row>
    <row r="29" spans="1:6" ht="21" customHeight="1">
      <c r="A29" s="38">
        <f t="shared" si="0"/>
        <v>328</v>
      </c>
      <c r="B29" s="38"/>
      <c r="C29" s="38">
        <f t="shared" si="1"/>
        <v>363</v>
      </c>
      <c r="D29" s="38"/>
      <c r="E29" s="38">
        <f t="shared" si="2"/>
        <v>398</v>
      </c>
      <c r="F29" s="38"/>
    </row>
    <row r="30" spans="1:6" ht="21" customHeight="1">
      <c r="A30" s="38">
        <f t="shared" si="0"/>
        <v>329</v>
      </c>
      <c r="B30" s="38"/>
      <c r="C30" s="38">
        <f t="shared" si="1"/>
        <v>364</v>
      </c>
      <c r="D30" s="38"/>
      <c r="E30" s="38">
        <f t="shared" si="2"/>
        <v>399</v>
      </c>
      <c r="F30" s="38"/>
    </row>
    <row r="31" spans="1:6" ht="21" customHeight="1">
      <c r="A31" s="38">
        <f t="shared" si="0"/>
        <v>330</v>
      </c>
      <c r="B31" s="38"/>
      <c r="C31" s="38">
        <f t="shared" si="1"/>
        <v>365</v>
      </c>
      <c r="D31" s="38"/>
      <c r="E31" s="38">
        <f t="shared" si="2"/>
        <v>400</v>
      </c>
      <c r="F31" s="38"/>
    </row>
    <row r="32" spans="1:6" ht="21" customHeight="1">
      <c r="A32" s="38">
        <f t="shared" si="0"/>
        <v>331</v>
      </c>
      <c r="B32" s="38"/>
      <c r="C32" s="38">
        <f t="shared" si="1"/>
        <v>366</v>
      </c>
      <c r="D32" s="38"/>
      <c r="E32" s="38">
        <f t="shared" si="2"/>
        <v>401</v>
      </c>
      <c r="F32" s="38"/>
    </row>
    <row r="33" spans="1:6" ht="21" customHeight="1">
      <c r="A33" s="38">
        <f t="shared" si="0"/>
        <v>332</v>
      </c>
      <c r="B33" s="38"/>
      <c r="C33" s="38">
        <f t="shared" si="1"/>
        <v>367</v>
      </c>
      <c r="D33" s="38"/>
      <c r="E33" s="38">
        <f t="shared" si="2"/>
        <v>402</v>
      </c>
      <c r="F33" s="38"/>
    </row>
    <row r="34" spans="1:6" ht="21" customHeight="1">
      <c r="A34" s="38">
        <f t="shared" si="0"/>
        <v>333</v>
      </c>
      <c r="B34" s="38"/>
      <c r="C34" s="38">
        <f t="shared" si="1"/>
        <v>368</v>
      </c>
      <c r="D34" s="38"/>
      <c r="E34" s="38">
        <f t="shared" si="2"/>
        <v>403</v>
      </c>
      <c r="F34" s="38"/>
    </row>
    <row r="35" spans="1:6" ht="21" customHeight="1">
      <c r="A35" s="38">
        <f t="shared" si="0"/>
        <v>334</v>
      </c>
      <c r="B35" s="38"/>
      <c r="C35" s="38">
        <f t="shared" si="1"/>
        <v>369</v>
      </c>
      <c r="D35" s="38"/>
      <c r="E35" s="38">
        <f t="shared" si="2"/>
        <v>404</v>
      </c>
      <c r="F35" s="38"/>
    </row>
    <row r="36" spans="1:6" ht="21" customHeight="1">
      <c r="A36" s="38">
        <f t="shared" si="0"/>
        <v>335</v>
      </c>
      <c r="B36" s="38"/>
      <c r="C36" s="38">
        <f t="shared" si="1"/>
        <v>370</v>
      </c>
      <c r="D36" s="38"/>
      <c r="E36" s="38">
        <f t="shared" si="2"/>
        <v>405</v>
      </c>
      <c r="F36" s="38"/>
    </row>
    <row r="37" spans="1:6" ht="39.75" customHeight="1"/>
    <row r="38" spans="1:6" ht="39.75" customHeight="1"/>
    <row r="39" spans="1:6" ht="39.75" customHeight="1"/>
    <row r="40" spans="1:6" ht="39.75" customHeight="1"/>
    <row r="41" spans="1:6" ht="39.75" customHeight="1"/>
    <row r="42" spans="1:6" ht="39.75" customHeight="1"/>
    <row r="43" spans="1:6" ht="39.75" customHeight="1"/>
    <row r="44" spans="1:6" ht="39.75" customHeight="1"/>
    <row r="45" spans="1:6" ht="39.75" customHeight="1"/>
    <row r="46" spans="1:6" ht="39.75" customHeight="1"/>
    <row r="47" spans="1:6" ht="39.75" customHeight="1"/>
    <row r="48" spans="1:6" ht="39.75" customHeight="1"/>
    <row r="49" ht="39.75" customHeight="1"/>
    <row r="50" ht="39.75" customHeight="1"/>
    <row r="51" ht="39.75" customHeight="1"/>
    <row r="52" ht="39.75" customHeight="1"/>
    <row r="53" ht="39.75" customHeight="1"/>
    <row r="54" ht="39.75" customHeight="1"/>
    <row r="55" ht="39.75" customHeight="1"/>
    <row r="56" ht="39.75" customHeight="1"/>
    <row r="57" ht="39.75" customHeight="1"/>
    <row r="58" ht="39.75" customHeight="1"/>
    <row r="59" ht="39.75" customHeight="1"/>
    <row r="60" ht="39.75" customHeight="1"/>
    <row r="61" ht="39.75" customHeight="1"/>
    <row r="62" ht="39.75" customHeight="1"/>
    <row r="63" ht="39.75" customHeight="1"/>
    <row r="64" ht="39.75" customHeight="1"/>
    <row r="65" ht="39.75" customHeight="1"/>
    <row r="66" ht="39.75" customHeight="1"/>
    <row r="67" ht="39.75" customHeight="1"/>
    <row r="68" ht="39.75" customHeight="1"/>
    <row r="69" ht="39.75" customHeight="1"/>
    <row r="70" ht="39.75" customHeight="1"/>
    <row r="71" ht="39.75" customHeight="1"/>
    <row r="72" ht="39.75" customHeight="1"/>
    <row r="73" ht="39.75" customHeight="1"/>
    <row r="74" ht="39.75" customHeight="1"/>
    <row r="75" ht="39.75" customHeight="1"/>
    <row r="76" ht="39.75" customHeight="1"/>
    <row r="77" ht="39.75" customHeight="1"/>
    <row r="78" ht="39.75" customHeight="1"/>
    <row r="79" ht="39.75" customHeight="1"/>
    <row r="80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</sheetData>
  <pageMargins left="0.25" right="0.25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selection activeCell="C8" sqref="C8"/>
    </sheetView>
  </sheetViews>
  <sheetFormatPr baseColWidth="10" defaultRowHeight="15"/>
  <cols>
    <col min="1" max="1" width="13.28515625" customWidth="1"/>
    <col min="2" max="2" width="16.7109375" customWidth="1"/>
    <col min="4" max="4" width="19" customWidth="1"/>
    <col min="6" max="6" width="20" customWidth="1"/>
  </cols>
  <sheetData>
    <row r="1" spans="1:6" s="53" customFormat="1" ht="21" customHeight="1">
      <c r="A1" s="54" t="s">
        <v>135</v>
      </c>
      <c r="B1" s="54" t="s">
        <v>181</v>
      </c>
      <c r="C1" s="55" t="s">
        <v>135</v>
      </c>
      <c r="D1" s="55" t="s">
        <v>181</v>
      </c>
      <c r="E1" s="55" t="s">
        <v>135</v>
      </c>
      <c r="F1" s="55" t="s">
        <v>181</v>
      </c>
    </row>
    <row r="2" spans="1:6" ht="21" customHeight="1">
      <c r="A2" s="38">
        <v>100</v>
      </c>
      <c r="B2" s="38"/>
      <c r="C2" s="38">
        <v>200</v>
      </c>
      <c r="D2" s="38"/>
      <c r="E2" s="38"/>
      <c r="F2" s="38"/>
    </row>
    <row r="3" spans="1:6" ht="21" customHeight="1">
      <c r="A3" s="38">
        <f>A2+1</f>
        <v>101</v>
      </c>
      <c r="B3" s="38"/>
      <c r="C3" s="38">
        <f>C2+1</f>
        <v>201</v>
      </c>
      <c r="D3" s="38"/>
      <c r="E3" s="38"/>
      <c r="F3" s="38"/>
    </row>
    <row r="4" spans="1:6" ht="21" customHeight="1">
      <c r="A4" s="38">
        <f t="shared" ref="A4:A36" si="0">A3+1</f>
        <v>102</v>
      </c>
      <c r="B4" s="38"/>
      <c r="C4" s="38">
        <f t="shared" ref="C4:C36" si="1">C3+1</f>
        <v>202</v>
      </c>
      <c r="D4" s="38"/>
      <c r="E4" s="38"/>
      <c r="F4" s="38"/>
    </row>
    <row r="5" spans="1:6" ht="21" customHeight="1">
      <c r="A5" s="38">
        <f t="shared" si="0"/>
        <v>103</v>
      </c>
      <c r="B5" s="38"/>
      <c r="C5" s="38">
        <f t="shared" si="1"/>
        <v>203</v>
      </c>
      <c r="D5" s="38"/>
      <c r="E5" s="38"/>
      <c r="F5" s="38"/>
    </row>
    <row r="6" spans="1:6" ht="21" customHeight="1">
      <c r="A6" s="38">
        <f t="shared" si="0"/>
        <v>104</v>
      </c>
      <c r="B6" s="38"/>
      <c r="C6" s="38">
        <f t="shared" si="1"/>
        <v>204</v>
      </c>
      <c r="D6" s="38"/>
      <c r="E6" s="38"/>
      <c r="F6" s="38"/>
    </row>
    <row r="7" spans="1:6" ht="21" customHeight="1">
      <c r="A7" s="38">
        <f t="shared" si="0"/>
        <v>105</v>
      </c>
      <c r="B7" s="38"/>
      <c r="C7" s="38">
        <f t="shared" si="1"/>
        <v>205</v>
      </c>
      <c r="D7" s="38"/>
      <c r="E7" s="38"/>
      <c r="F7" s="38"/>
    </row>
    <row r="8" spans="1:6" ht="21" customHeight="1">
      <c r="A8" s="38">
        <f t="shared" si="0"/>
        <v>106</v>
      </c>
      <c r="B8" s="38"/>
      <c r="C8" s="38">
        <f t="shared" si="1"/>
        <v>206</v>
      </c>
      <c r="D8" s="38"/>
      <c r="E8" s="38"/>
      <c r="F8" s="38"/>
    </row>
    <row r="9" spans="1:6" ht="21" customHeight="1">
      <c r="A9" s="38">
        <f t="shared" si="0"/>
        <v>107</v>
      </c>
      <c r="B9" s="38"/>
      <c r="C9" s="38">
        <f t="shared" si="1"/>
        <v>207</v>
      </c>
      <c r="D9" s="38"/>
      <c r="E9" s="38"/>
      <c r="F9" s="38"/>
    </row>
    <row r="10" spans="1:6" ht="21" customHeight="1">
      <c r="A10" s="38">
        <f t="shared" si="0"/>
        <v>108</v>
      </c>
      <c r="B10" s="38"/>
      <c r="C10" s="38">
        <f t="shared" si="1"/>
        <v>208</v>
      </c>
      <c r="D10" s="38"/>
      <c r="E10" s="38"/>
      <c r="F10" s="38"/>
    </row>
    <row r="11" spans="1:6" ht="21" customHeight="1">
      <c r="A11" s="38">
        <f t="shared" si="0"/>
        <v>109</v>
      </c>
      <c r="B11" s="38"/>
      <c r="C11" s="38">
        <f t="shared" si="1"/>
        <v>209</v>
      </c>
      <c r="D11" s="38"/>
      <c r="E11" s="38"/>
      <c r="F11" s="38"/>
    </row>
    <row r="12" spans="1:6" ht="21" customHeight="1">
      <c r="A12" s="38">
        <f t="shared" si="0"/>
        <v>110</v>
      </c>
      <c r="B12" s="38"/>
      <c r="C12" s="38">
        <f t="shared" si="1"/>
        <v>210</v>
      </c>
      <c r="D12" s="38"/>
      <c r="E12" s="38"/>
      <c r="F12" s="38"/>
    </row>
    <row r="13" spans="1:6" ht="21" customHeight="1">
      <c r="A13" s="38">
        <f t="shared" si="0"/>
        <v>111</v>
      </c>
      <c r="B13" s="38"/>
      <c r="C13" s="38">
        <f t="shared" si="1"/>
        <v>211</v>
      </c>
      <c r="D13" s="38"/>
      <c r="E13" s="38"/>
      <c r="F13" s="38"/>
    </row>
    <row r="14" spans="1:6" ht="21" customHeight="1">
      <c r="A14" s="38">
        <f t="shared" si="0"/>
        <v>112</v>
      </c>
      <c r="B14" s="38"/>
      <c r="C14" s="38">
        <f t="shared" si="1"/>
        <v>212</v>
      </c>
      <c r="D14" s="38"/>
      <c r="E14" s="38"/>
      <c r="F14" s="38"/>
    </row>
    <row r="15" spans="1:6" ht="21" customHeight="1">
      <c r="A15" s="38">
        <f t="shared" si="0"/>
        <v>113</v>
      </c>
      <c r="B15" s="38"/>
      <c r="C15" s="38">
        <f t="shared" si="1"/>
        <v>213</v>
      </c>
      <c r="D15" s="38"/>
      <c r="E15" s="38"/>
      <c r="F15" s="38"/>
    </row>
    <row r="16" spans="1:6" ht="21" customHeight="1">
      <c r="A16" s="38">
        <f t="shared" si="0"/>
        <v>114</v>
      </c>
      <c r="B16" s="38"/>
      <c r="C16" s="38">
        <f t="shared" si="1"/>
        <v>214</v>
      </c>
      <c r="D16" s="38"/>
      <c r="E16" s="38"/>
      <c r="F16" s="38"/>
    </row>
    <row r="17" spans="1:6" ht="21" customHeight="1">
      <c r="A17" s="38">
        <f t="shared" si="0"/>
        <v>115</v>
      </c>
      <c r="B17" s="38"/>
      <c r="C17" s="38">
        <f t="shared" si="1"/>
        <v>215</v>
      </c>
      <c r="D17" s="38"/>
      <c r="E17" s="38"/>
      <c r="F17" s="38"/>
    </row>
    <row r="18" spans="1:6" ht="21" customHeight="1">
      <c r="A18" s="38">
        <f t="shared" si="0"/>
        <v>116</v>
      </c>
      <c r="B18" s="38"/>
      <c r="C18" s="38">
        <f t="shared" si="1"/>
        <v>216</v>
      </c>
      <c r="D18" s="38"/>
      <c r="E18" s="38"/>
      <c r="F18" s="38"/>
    </row>
    <row r="19" spans="1:6" ht="21" customHeight="1">
      <c r="A19" s="38">
        <f t="shared" si="0"/>
        <v>117</v>
      </c>
      <c r="B19" s="38"/>
      <c r="C19" s="38">
        <f t="shared" si="1"/>
        <v>217</v>
      </c>
      <c r="D19" s="38"/>
      <c r="E19" s="38"/>
      <c r="F19" s="38"/>
    </row>
    <row r="20" spans="1:6" ht="21" customHeight="1">
      <c r="A20" s="38">
        <f t="shared" si="0"/>
        <v>118</v>
      </c>
      <c r="B20" s="38"/>
      <c r="C20" s="38">
        <f t="shared" si="1"/>
        <v>218</v>
      </c>
      <c r="D20" s="38"/>
      <c r="E20" s="38"/>
      <c r="F20" s="38"/>
    </row>
    <row r="21" spans="1:6" ht="21" customHeight="1">
      <c r="A21" s="38">
        <f t="shared" si="0"/>
        <v>119</v>
      </c>
      <c r="B21" s="38"/>
      <c r="C21" s="38">
        <f t="shared" si="1"/>
        <v>219</v>
      </c>
      <c r="D21" s="38"/>
      <c r="E21" s="38"/>
      <c r="F21" s="38"/>
    </row>
    <row r="22" spans="1:6" ht="21" customHeight="1">
      <c r="A22" s="38">
        <f t="shared" si="0"/>
        <v>120</v>
      </c>
      <c r="B22" s="38"/>
      <c r="C22" s="38">
        <f t="shared" si="1"/>
        <v>220</v>
      </c>
      <c r="D22" s="38"/>
      <c r="E22" s="38"/>
      <c r="F22" s="38"/>
    </row>
    <row r="23" spans="1:6" ht="21" customHeight="1">
      <c r="A23" s="38">
        <f t="shared" si="0"/>
        <v>121</v>
      </c>
      <c r="B23" s="38"/>
      <c r="C23" s="38">
        <f t="shared" si="1"/>
        <v>221</v>
      </c>
      <c r="D23" s="38"/>
      <c r="E23" s="38"/>
      <c r="F23" s="38"/>
    </row>
    <row r="24" spans="1:6" ht="21" customHeight="1">
      <c r="A24" s="38">
        <f t="shared" si="0"/>
        <v>122</v>
      </c>
      <c r="B24" s="38"/>
      <c r="C24" s="38">
        <f t="shared" si="1"/>
        <v>222</v>
      </c>
      <c r="D24" s="38"/>
      <c r="E24" s="38"/>
      <c r="F24" s="38"/>
    </row>
    <row r="25" spans="1:6" ht="21" customHeight="1">
      <c r="A25" s="38">
        <f t="shared" si="0"/>
        <v>123</v>
      </c>
      <c r="B25" s="38"/>
      <c r="C25" s="38">
        <f t="shared" si="1"/>
        <v>223</v>
      </c>
      <c r="D25" s="38"/>
      <c r="E25" s="38"/>
      <c r="F25" s="38"/>
    </row>
    <row r="26" spans="1:6" ht="21" customHeight="1">
      <c r="A26" s="38">
        <f t="shared" si="0"/>
        <v>124</v>
      </c>
      <c r="B26" s="38"/>
      <c r="C26" s="38">
        <f t="shared" si="1"/>
        <v>224</v>
      </c>
      <c r="D26" s="38"/>
      <c r="E26" s="38"/>
      <c r="F26" s="38"/>
    </row>
    <row r="27" spans="1:6" ht="21" customHeight="1">
      <c r="A27" s="38">
        <f t="shared" si="0"/>
        <v>125</v>
      </c>
      <c r="B27" s="38"/>
      <c r="C27" s="38">
        <f t="shared" si="1"/>
        <v>225</v>
      </c>
      <c r="D27" s="38"/>
      <c r="E27" s="38"/>
      <c r="F27" s="38"/>
    </row>
    <row r="28" spans="1:6" ht="21" customHeight="1">
      <c r="A28" s="38">
        <f t="shared" si="0"/>
        <v>126</v>
      </c>
      <c r="B28" s="38"/>
      <c r="C28" s="38">
        <f t="shared" si="1"/>
        <v>226</v>
      </c>
      <c r="D28" s="38"/>
      <c r="E28" s="38"/>
      <c r="F28" s="38"/>
    </row>
    <row r="29" spans="1:6" ht="21" customHeight="1">
      <c r="A29" s="38">
        <f t="shared" si="0"/>
        <v>127</v>
      </c>
      <c r="B29" s="38"/>
      <c r="C29" s="38">
        <f t="shared" si="1"/>
        <v>227</v>
      </c>
      <c r="D29" s="38"/>
      <c r="E29" s="38"/>
      <c r="F29" s="38"/>
    </row>
    <row r="30" spans="1:6" ht="21" customHeight="1">
      <c r="A30" s="38">
        <f t="shared" si="0"/>
        <v>128</v>
      </c>
      <c r="B30" s="38"/>
      <c r="C30" s="38">
        <f t="shared" si="1"/>
        <v>228</v>
      </c>
      <c r="D30" s="38"/>
      <c r="E30" s="38"/>
      <c r="F30" s="38"/>
    </row>
    <row r="31" spans="1:6" ht="21" customHeight="1">
      <c r="A31" s="38">
        <f t="shared" si="0"/>
        <v>129</v>
      </c>
      <c r="B31" s="38"/>
      <c r="C31" s="38">
        <f t="shared" si="1"/>
        <v>229</v>
      </c>
      <c r="D31" s="38"/>
      <c r="E31" s="38"/>
      <c r="F31" s="38"/>
    </row>
    <row r="32" spans="1:6" ht="21" customHeight="1">
      <c r="A32" s="38">
        <f t="shared" si="0"/>
        <v>130</v>
      </c>
      <c r="B32" s="38"/>
      <c r="C32" s="38">
        <f t="shared" si="1"/>
        <v>230</v>
      </c>
      <c r="D32" s="38"/>
      <c r="E32" s="38"/>
      <c r="F32" s="38"/>
    </row>
    <row r="33" spans="1:6" ht="21" customHeight="1">
      <c r="A33" s="38">
        <f t="shared" si="0"/>
        <v>131</v>
      </c>
      <c r="B33" s="38"/>
      <c r="C33" s="38">
        <f t="shared" si="1"/>
        <v>231</v>
      </c>
      <c r="D33" s="38"/>
      <c r="E33" s="38"/>
      <c r="F33" s="38"/>
    </row>
    <row r="34" spans="1:6" ht="21" customHeight="1">
      <c r="A34" s="38">
        <f t="shared" si="0"/>
        <v>132</v>
      </c>
      <c r="B34" s="38"/>
      <c r="C34" s="38">
        <f t="shared" si="1"/>
        <v>232</v>
      </c>
      <c r="D34" s="38"/>
      <c r="E34" s="38"/>
      <c r="F34" s="38"/>
    </row>
    <row r="35" spans="1:6" ht="21" customHeight="1">
      <c r="A35" s="38">
        <f t="shared" si="0"/>
        <v>133</v>
      </c>
      <c r="B35" s="38"/>
      <c r="C35" s="38">
        <f t="shared" si="1"/>
        <v>233</v>
      </c>
      <c r="D35" s="38"/>
      <c r="E35" s="38"/>
      <c r="F35" s="38"/>
    </row>
    <row r="36" spans="1:6" ht="21" customHeight="1">
      <c r="A36" s="38">
        <f t="shared" si="0"/>
        <v>134</v>
      </c>
      <c r="B36" s="38"/>
      <c r="C36" s="38">
        <f t="shared" si="1"/>
        <v>234</v>
      </c>
      <c r="D36" s="38"/>
      <c r="E36" s="38"/>
      <c r="F36" s="38"/>
    </row>
    <row r="37" spans="1:6" ht="39.75" customHeight="1"/>
    <row r="38" spans="1:6" ht="39.75" customHeight="1"/>
    <row r="39" spans="1:6" ht="39.75" customHeight="1"/>
    <row r="40" spans="1:6" ht="39.75" customHeight="1"/>
    <row r="41" spans="1:6" ht="39.75" customHeight="1"/>
    <row r="42" spans="1:6" ht="39.75" customHeight="1"/>
    <row r="43" spans="1:6" ht="39.75" customHeight="1"/>
    <row r="44" spans="1:6" ht="39.75" customHeight="1"/>
    <row r="45" spans="1:6" ht="39.75" customHeight="1"/>
    <row r="46" spans="1:6" ht="39.75" customHeight="1"/>
    <row r="47" spans="1:6" ht="39.75" customHeight="1"/>
    <row r="48" spans="1:6" ht="39.75" customHeight="1"/>
    <row r="49" ht="39.75" customHeight="1"/>
    <row r="50" ht="39.75" customHeight="1"/>
    <row r="51" ht="39.75" customHeight="1"/>
    <row r="52" ht="39.75" customHeight="1"/>
    <row r="53" ht="39.75" customHeight="1"/>
    <row r="54" ht="39.75" customHeight="1"/>
    <row r="55" ht="39.75" customHeight="1"/>
    <row r="56" ht="39.75" customHeight="1"/>
    <row r="57" ht="39.75" customHeight="1"/>
    <row r="58" ht="39.75" customHeight="1"/>
    <row r="59" ht="39.75" customHeight="1"/>
    <row r="60" ht="39.75" customHeight="1"/>
    <row r="61" ht="39.75" customHeight="1"/>
    <row r="62" ht="39.75" customHeight="1"/>
    <row r="63" ht="39.75" customHeight="1"/>
    <row r="64" ht="39.75" customHeight="1"/>
    <row r="65" ht="39.75" customHeight="1"/>
    <row r="66" ht="39.75" customHeight="1"/>
    <row r="67" ht="39.75" customHeight="1"/>
    <row r="68" ht="39.75" customHeight="1"/>
    <row r="69" ht="39.75" customHeight="1"/>
    <row r="70" ht="39.75" customHeight="1"/>
    <row r="71" ht="39.75" customHeight="1"/>
    <row r="72" ht="39.75" customHeight="1"/>
    <row r="73" ht="39.75" customHeight="1"/>
    <row r="74" ht="39.75" customHeight="1"/>
    <row r="75" ht="39.75" customHeight="1"/>
    <row r="76" ht="39.75" customHeight="1"/>
    <row r="77" ht="39.75" customHeight="1"/>
    <row r="78" ht="39.75" customHeight="1"/>
    <row r="79" ht="39.75" customHeight="1"/>
    <row r="80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</sheetData>
  <pageMargins left="0.25" right="0.25" top="0.75" bottom="0.75" header="0.3" footer="0.3"/>
  <pageSetup paperSize="9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20"/>
  <sheetViews>
    <sheetView workbookViewId="0">
      <selection activeCell="D6" sqref="D6"/>
    </sheetView>
  </sheetViews>
  <sheetFormatPr baseColWidth="10" defaultColWidth="20.85546875" defaultRowHeight="42" customHeight="1"/>
  <cols>
    <col min="1" max="1" width="13.85546875" style="57" customWidth="1"/>
    <col min="2" max="2" width="38.5703125" customWidth="1"/>
    <col min="3" max="3" width="40.85546875" customWidth="1"/>
  </cols>
  <sheetData>
    <row r="1" spans="1:3" s="53" customFormat="1" ht="42" customHeight="1">
      <c r="A1" s="55" t="s">
        <v>182</v>
      </c>
      <c r="B1" s="54" t="s">
        <v>135</v>
      </c>
      <c r="C1" s="54" t="s">
        <v>136</v>
      </c>
    </row>
    <row r="2" spans="1:3" ht="42" customHeight="1">
      <c r="A2" s="56">
        <v>1</v>
      </c>
      <c r="B2" s="38"/>
      <c r="C2" s="38"/>
    </row>
    <row r="3" spans="1:3" ht="42" customHeight="1">
      <c r="A3" s="56">
        <f>A2+1</f>
        <v>2</v>
      </c>
      <c r="B3" s="38"/>
      <c r="C3" s="38"/>
    </row>
    <row r="4" spans="1:3" ht="42" customHeight="1">
      <c r="A4" s="56">
        <f t="shared" ref="A4:A67" si="0">A3+1</f>
        <v>3</v>
      </c>
      <c r="B4" s="38"/>
      <c r="C4" s="38"/>
    </row>
    <row r="5" spans="1:3" ht="42" customHeight="1">
      <c r="A5" s="56">
        <f t="shared" si="0"/>
        <v>4</v>
      </c>
      <c r="B5" s="38"/>
      <c r="C5" s="38"/>
    </row>
    <row r="6" spans="1:3" ht="42" customHeight="1">
      <c r="A6" s="56">
        <f t="shared" si="0"/>
        <v>5</v>
      </c>
      <c r="B6" s="38"/>
      <c r="C6" s="38"/>
    </row>
    <row r="7" spans="1:3" ht="42" customHeight="1">
      <c r="A7" s="56">
        <f t="shared" si="0"/>
        <v>6</v>
      </c>
      <c r="B7" s="38"/>
      <c r="C7" s="38"/>
    </row>
    <row r="8" spans="1:3" ht="42" customHeight="1">
      <c r="A8" s="56">
        <f t="shared" si="0"/>
        <v>7</v>
      </c>
      <c r="B8" s="38"/>
      <c r="C8" s="38"/>
    </row>
    <row r="9" spans="1:3" ht="42" customHeight="1">
      <c r="A9" s="56">
        <f t="shared" si="0"/>
        <v>8</v>
      </c>
      <c r="B9" s="38"/>
      <c r="C9" s="38"/>
    </row>
    <row r="10" spans="1:3" ht="42" customHeight="1">
      <c r="A10" s="56">
        <f t="shared" si="0"/>
        <v>9</v>
      </c>
      <c r="B10" s="38"/>
      <c r="C10" s="38"/>
    </row>
    <row r="11" spans="1:3" ht="42" customHeight="1">
      <c r="A11" s="56">
        <f t="shared" si="0"/>
        <v>10</v>
      </c>
      <c r="B11" s="38"/>
      <c r="C11" s="38"/>
    </row>
    <row r="12" spans="1:3" ht="42" customHeight="1">
      <c r="A12" s="56">
        <f t="shared" si="0"/>
        <v>11</v>
      </c>
      <c r="B12" s="38"/>
      <c r="C12" s="38"/>
    </row>
    <row r="13" spans="1:3" ht="42" customHeight="1">
      <c r="A13" s="56">
        <f t="shared" si="0"/>
        <v>12</v>
      </c>
      <c r="B13" s="38"/>
      <c r="C13" s="38"/>
    </row>
    <row r="14" spans="1:3" ht="42" customHeight="1">
      <c r="A14" s="56">
        <f t="shared" si="0"/>
        <v>13</v>
      </c>
      <c r="B14" s="38"/>
      <c r="C14" s="38"/>
    </row>
    <row r="15" spans="1:3" ht="42" customHeight="1">
      <c r="A15" s="56">
        <f t="shared" si="0"/>
        <v>14</v>
      </c>
      <c r="B15" s="38"/>
      <c r="C15" s="38"/>
    </row>
    <row r="16" spans="1:3" ht="42" customHeight="1">
      <c r="A16" s="56">
        <f t="shared" si="0"/>
        <v>15</v>
      </c>
      <c r="B16" s="38"/>
      <c r="C16" s="38"/>
    </row>
    <row r="17" spans="1:3" ht="42" customHeight="1">
      <c r="A17" s="56">
        <f t="shared" si="0"/>
        <v>16</v>
      </c>
      <c r="B17" s="38"/>
      <c r="C17" s="38"/>
    </row>
    <row r="18" spans="1:3" ht="42" customHeight="1">
      <c r="A18" s="56">
        <f t="shared" si="0"/>
        <v>17</v>
      </c>
      <c r="B18" s="38"/>
      <c r="C18" s="38"/>
    </row>
    <row r="19" spans="1:3" ht="42" customHeight="1">
      <c r="A19" s="56">
        <f t="shared" si="0"/>
        <v>18</v>
      </c>
      <c r="B19" s="38"/>
      <c r="C19" s="38"/>
    </row>
    <row r="20" spans="1:3" ht="42" customHeight="1">
      <c r="A20" s="56">
        <f t="shared" si="0"/>
        <v>19</v>
      </c>
      <c r="B20" s="38"/>
      <c r="C20" s="38"/>
    </row>
    <row r="21" spans="1:3" ht="42" customHeight="1">
      <c r="A21" s="56">
        <f t="shared" si="0"/>
        <v>20</v>
      </c>
      <c r="B21" s="38"/>
      <c r="C21" s="38"/>
    </row>
    <row r="22" spans="1:3" ht="42" customHeight="1">
      <c r="A22" s="56">
        <f t="shared" si="0"/>
        <v>21</v>
      </c>
      <c r="B22" s="38"/>
      <c r="C22" s="38"/>
    </row>
    <row r="23" spans="1:3" ht="42" customHeight="1">
      <c r="A23" s="56">
        <f t="shared" si="0"/>
        <v>22</v>
      </c>
      <c r="B23" s="38"/>
      <c r="C23" s="38"/>
    </row>
    <row r="24" spans="1:3" ht="42" customHeight="1">
      <c r="A24" s="56">
        <f t="shared" si="0"/>
        <v>23</v>
      </c>
      <c r="B24" s="38"/>
      <c r="C24" s="38"/>
    </row>
    <row r="25" spans="1:3" ht="42" customHeight="1">
      <c r="A25" s="56">
        <f t="shared" si="0"/>
        <v>24</v>
      </c>
      <c r="B25" s="38"/>
      <c r="C25" s="38"/>
    </row>
    <row r="26" spans="1:3" ht="42" customHeight="1">
      <c r="A26" s="56">
        <f t="shared" si="0"/>
        <v>25</v>
      </c>
      <c r="B26" s="38"/>
      <c r="C26" s="38"/>
    </row>
    <row r="27" spans="1:3" ht="42" customHeight="1">
      <c r="A27" s="56">
        <f t="shared" si="0"/>
        <v>26</v>
      </c>
      <c r="B27" s="38"/>
      <c r="C27" s="38"/>
    </row>
    <row r="28" spans="1:3" ht="42" customHeight="1">
      <c r="A28" s="56">
        <f t="shared" si="0"/>
        <v>27</v>
      </c>
      <c r="B28" s="38"/>
      <c r="C28" s="38"/>
    </row>
    <row r="29" spans="1:3" ht="42" customHeight="1">
      <c r="A29" s="56">
        <f t="shared" si="0"/>
        <v>28</v>
      </c>
      <c r="B29" s="38"/>
      <c r="C29" s="38"/>
    </row>
    <row r="30" spans="1:3" ht="42" customHeight="1">
      <c r="A30" s="56">
        <f t="shared" si="0"/>
        <v>29</v>
      </c>
      <c r="B30" s="38"/>
      <c r="C30" s="38"/>
    </row>
    <row r="31" spans="1:3" ht="42" customHeight="1">
      <c r="A31" s="56">
        <f t="shared" si="0"/>
        <v>30</v>
      </c>
      <c r="B31" s="38"/>
      <c r="C31" s="38"/>
    </row>
    <row r="32" spans="1:3" ht="42" customHeight="1">
      <c r="A32" s="56">
        <f t="shared" si="0"/>
        <v>31</v>
      </c>
      <c r="B32" s="38"/>
      <c r="C32" s="38"/>
    </row>
    <row r="33" spans="1:3" ht="42" customHeight="1">
      <c r="A33" s="56">
        <f t="shared" si="0"/>
        <v>32</v>
      </c>
      <c r="B33" s="38"/>
      <c r="C33" s="38"/>
    </row>
    <row r="34" spans="1:3" ht="42" customHeight="1">
      <c r="A34" s="56">
        <f t="shared" si="0"/>
        <v>33</v>
      </c>
      <c r="B34" s="38"/>
      <c r="C34" s="38"/>
    </row>
    <row r="35" spans="1:3" ht="42" customHeight="1">
      <c r="A35" s="56">
        <f t="shared" si="0"/>
        <v>34</v>
      </c>
      <c r="B35" s="38"/>
      <c r="C35" s="38"/>
    </row>
    <row r="36" spans="1:3" ht="42" customHeight="1">
      <c r="A36" s="56">
        <f t="shared" si="0"/>
        <v>35</v>
      </c>
      <c r="B36" s="38"/>
      <c r="C36" s="38"/>
    </row>
    <row r="37" spans="1:3" ht="42" customHeight="1">
      <c r="A37" s="56">
        <f t="shared" si="0"/>
        <v>36</v>
      </c>
      <c r="B37" s="38"/>
      <c r="C37" s="38"/>
    </row>
    <row r="38" spans="1:3" ht="42" customHeight="1">
      <c r="A38" s="56">
        <f t="shared" si="0"/>
        <v>37</v>
      </c>
      <c r="B38" s="38"/>
      <c r="C38" s="38"/>
    </row>
    <row r="39" spans="1:3" ht="42" customHeight="1">
      <c r="A39" s="56">
        <f t="shared" si="0"/>
        <v>38</v>
      </c>
      <c r="B39" s="38"/>
      <c r="C39" s="38"/>
    </row>
    <row r="40" spans="1:3" ht="42" customHeight="1">
      <c r="A40" s="56">
        <f t="shared" si="0"/>
        <v>39</v>
      </c>
      <c r="B40" s="38"/>
      <c r="C40" s="38"/>
    </row>
    <row r="41" spans="1:3" ht="42" customHeight="1">
      <c r="A41" s="56">
        <f t="shared" si="0"/>
        <v>40</v>
      </c>
      <c r="B41" s="38"/>
      <c r="C41" s="38"/>
    </row>
    <row r="42" spans="1:3" ht="42" customHeight="1">
      <c r="A42" s="56">
        <f t="shared" si="0"/>
        <v>41</v>
      </c>
      <c r="B42" s="38"/>
      <c r="C42" s="38"/>
    </row>
    <row r="43" spans="1:3" ht="42" customHeight="1">
      <c r="A43" s="56">
        <f t="shared" si="0"/>
        <v>42</v>
      </c>
      <c r="B43" s="38"/>
      <c r="C43" s="38"/>
    </row>
    <row r="44" spans="1:3" ht="42" customHeight="1">
      <c r="A44" s="56">
        <f t="shared" si="0"/>
        <v>43</v>
      </c>
      <c r="B44" s="38"/>
      <c r="C44" s="38"/>
    </row>
    <row r="45" spans="1:3" ht="42" customHeight="1">
      <c r="A45" s="56">
        <f t="shared" si="0"/>
        <v>44</v>
      </c>
      <c r="B45" s="38"/>
      <c r="C45" s="38"/>
    </row>
    <row r="46" spans="1:3" ht="42" customHeight="1">
      <c r="A46" s="56">
        <f t="shared" si="0"/>
        <v>45</v>
      </c>
      <c r="B46" s="38"/>
      <c r="C46" s="38"/>
    </row>
    <row r="47" spans="1:3" ht="42" customHeight="1">
      <c r="A47" s="56">
        <f t="shared" si="0"/>
        <v>46</v>
      </c>
      <c r="B47" s="38"/>
      <c r="C47" s="38"/>
    </row>
    <row r="48" spans="1:3" ht="42" customHeight="1">
      <c r="A48" s="56">
        <f t="shared" si="0"/>
        <v>47</v>
      </c>
      <c r="B48" s="38"/>
      <c r="C48" s="38"/>
    </row>
    <row r="49" spans="1:3" ht="42" customHeight="1">
      <c r="A49" s="56">
        <f t="shared" si="0"/>
        <v>48</v>
      </c>
      <c r="B49" s="38"/>
      <c r="C49" s="38"/>
    </row>
    <row r="50" spans="1:3" ht="42" customHeight="1">
      <c r="A50" s="56">
        <f t="shared" si="0"/>
        <v>49</v>
      </c>
      <c r="B50" s="38"/>
      <c r="C50" s="38"/>
    </row>
    <row r="51" spans="1:3" ht="42" customHeight="1">
      <c r="A51" s="56">
        <f t="shared" si="0"/>
        <v>50</v>
      </c>
      <c r="B51" s="38"/>
      <c r="C51" s="38"/>
    </row>
    <row r="52" spans="1:3" ht="42" customHeight="1">
      <c r="A52" s="56">
        <f t="shared" si="0"/>
        <v>51</v>
      </c>
      <c r="B52" s="38"/>
      <c r="C52" s="38"/>
    </row>
    <row r="53" spans="1:3" ht="42" customHeight="1">
      <c r="A53" s="56">
        <f t="shared" si="0"/>
        <v>52</v>
      </c>
      <c r="B53" s="38"/>
      <c r="C53" s="38"/>
    </row>
    <row r="54" spans="1:3" ht="42" customHeight="1">
      <c r="A54" s="56">
        <f t="shared" si="0"/>
        <v>53</v>
      </c>
      <c r="B54" s="38"/>
      <c r="C54" s="38"/>
    </row>
    <row r="55" spans="1:3" ht="42" customHeight="1">
      <c r="A55" s="56">
        <f t="shared" si="0"/>
        <v>54</v>
      </c>
      <c r="B55" s="38"/>
      <c r="C55" s="38"/>
    </row>
    <row r="56" spans="1:3" ht="42" customHeight="1">
      <c r="A56" s="56">
        <f t="shared" si="0"/>
        <v>55</v>
      </c>
      <c r="B56" s="38"/>
      <c r="C56" s="38"/>
    </row>
    <row r="57" spans="1:3" ht="42" customHeight="1">
      <c r="A57" s="56">
        <f t="shared" si="0"/>
        <v>56</v>
      </c>
      <c r="B57" s="38"/>
      <c r="C57" s="38"/>
    </row>
    <row r="58" spans="1:3" ht="42" customHeight="1">
      <c r="A58" s="56">
        <f t="shared" si="0"/>
        <v>57</v>
      </c>
      <c r="B58" s="38"/>
      <c r="C58" s="38"/>
    </row>
    <row r="59" spans="1:3" ht="42" customHeight="1">
      <c r="A59" s="56">
        <f t="shared" si="0"/>
        <v>58</v>
      </c>
      <c r="B59" s="38"/>
      <c r="C59" s="38"/>
    </row>
    <row r="60" spans="1:3" ht="42" customHeight="1">
      <c r="A60" s="56">
        <f t="shared" si="0"/>
        <v>59</v>
      </c>
      <c r="B60" s="38"/>
      <c r="C60" s="38"/>
    </row>
    <row r="61" spans="1:3" ht="42" customHeight="1">
      <c r="A61" s="56">
        <f t="shared" si="0"/>
        <v>60</v>
      </c>
      <c r="B61" s="38"/>
      <c r="C61" s="38"/>
    </row>
    <row r="62" spans="1:3" ht="42" customHeight="1">
      <c r="A62" s="56">
        <f t="shared" si="0"/>
        <v>61</v>
      </c>
      <c r="B62" s="38"/>
      <c r="C62" s="38"/>
    </row>
    <row r="63" spans="1:3" ht="42" customHeight="1">
      <c r="A63" s="56">
        <f t="shared" si="0"/>
        <v>62</v>
      </c>
      <c r="B63" s="38"/>
      <c r="C63" s="38"/>
    </row>
    <row r="64" spans="1:3" ht="42" customHeight="1">
      <c r="A64" s="56">
        <f t="shared" si="0"/>
        <v>63</v>
      </c>
      <c r="B64" s="38"/>
      <c r="C64" s="38"/>
    </row>
    <row r="65" spans="1:3" ht="42" customHeight="1">
      <c r="A65" s="56">
        <f t="shared" si="0"/>
        <v>64</v>
      </c>
      <c r="B65" s="38"/>
      <c r="C65" s="38"/>
    </row>
    <row r="66" spans="1:3" ht="42" customHeight="1">
      <c r="A66" s="56">
        <f t="shared" si="0"/>
        <v>65</v>
      </c>
      <c r="B66" s="38"/>
      <c r="C66" s="38"/>
    </row>
    <row r="67" spans="1:3" ht="42" customHeight="1">
      <c r="A67" s="56">
        <f t="shared" si="0"/>
        <v>66</v>
      </c>
      <c r="B67" s="38"/>
      <c r="C67" s="38"/>
    </row>
    <row r="68" spans="1:3" ht="42" customHeight="1">
      <c r="A68" s="56">
        <f t="shared" ref="A68:A120" si="1">A67+1</f>
        <v>67</v>
      </c>
      <c r="B68" s="38"/>
      <c r="C68" s="38"/>
    </row>
    <row r="69" spans="1:3" ht="42" customHeight="1">
      <c r="A69" s="56">
        <f t="shared" si="1"/>
        <v>68</v>
      </c>
      <c r="B69" s="38"/>
      <c r="C69" s="38"/>
    </row>
    <row r="70" spans="1:3" ht="42" customHeight="1">
      <c r="A70" s="56">
        <f t="shared" si="1"/>
        <v>69</v>
      </c>
      <c r="B70" s="38"/>
      <c r="C70" s="38"/>
    </row>
    <row r="71" spans="1:3" ht="42" customHeight="1">
      <c r="A71" s="56">
        <f t="shared" si="1"/>
        <v>70</v>
      </c>
      <c r="B71" s="38"/>
      <c r="C71" s="38"/>
    </row>
    <row r="72" spans="1:3" ht="42" customHeight="1">
      <c r="A72" s="56">
        <f t="shared" si="1"/>
        <v>71</v>
      </c>
      <c r="B72" s="38"/>
      <c r="C72" s="38"/>
    </row>
    <row r="73" spans="1:3" ht="42" customHeight="1">
      <c r="A73" s="56">
        <f t="shared" si="1"/>
        <v>72</v>
      </c>
      <c r="B73" s="38"/>
      <c r="C73" s="38"/>
    </row>
    <row r="74" spans="1:3" ht="42" customHeight="1">
      <c r="A74" s="56">
        <f t="shared" si="1"/>
        <v>73</v>
      </c>
      <c r="B74" s="38"/>
      <c r="C74" s="38"/>
    </row>
    <row r="75" spans="1:3" ht="42" customHeight="1">
      <c r="A75" s="56">
        <f t="shared" si="1"/>
        <v>74</v>
      </c>
      <c r="B75" s="38"/>
      <c r="C75" s="38"/>
    </row>
    <row r="76" spans="1:3" ht="42" customHeight="1">
      <c r="A76" s="56">
        <f t="shared" si="1"/>
        <v>75</v>
      </c>
      <c r="B76" s="38"/>
      <c r="C76" s="38"/>
    </row>
    <row r="77" spans="1:3" ht="42" customHeight="1">
      <c r="A77" s="56">
        <f t="shared" si="1"/>
        <v>76</v>
      </c>
      <c r="B77" s="38"/>
      <c r="C77" s="38"/>
    </row>
    <row r="78" spans="1:3" ht="42" customHeight="1">
      <c r="A78" s="56">
        <f t="shared" si="1"/>
        <v>77</v>
      </c>
      <c r="B78" s="38"/>
      <c r="C78" s="38"/>
    </row>
    <row r="79" spans="1:3" ht="42" customHeight="1">
      <c r="A79" s="56">
        <f t="shared" si="1"/>
        <v>78</v>
      </c>
      <c r="B79" s="38"/>
      <c r="C79" s="38"/>
    </row>
    <row r="80" spans="1:3" ht="42" customHeight="1">
      <c r="A80" s="56">
        <f t="shared" si="1"/>
        <v>79</v>
      </c>
      <c r="B80" s="38"/>
      <c r="C80" s="38"/>
    </row>
    <row r="81" spans="1:3" ht="42" customHeight="1">
      <c r="A81" s="56">
        <f t="shared" si="1"/>
        <v>80</v>
      </c>
      <c r="B81" s="38"/>
      <c r="C81" s="38"/>
    </row>
    <row r="82" spans="1:3" ht="42" customHeight="1">
      <c r="A82" s="56">
        <f t="shared" si="1"/>
        <v>81</v>
      </c>
      <c r="B82" s="38"/>
      <c r="C82" s="38"/>
    </row>
    <row r="83" spans="1:3" ht="42" customHeight="1">
      <c r="A83" s="56">
        <f t="shared" si="1"/>
        <v>82</v>
      </c>
      <c r="B83" s="38"/>
      <c r="C83" s="38"/>
    </row>
    <row r="84" spans="1:3" ht="42" customHeight="1">
      <c r="A84" s="56">
        <f t="shared" si="1"/>
        <v>83</v>
      </c>
      <c r="B84" s="38"/>
      <c r="C84" s="38"/>
    </row>
    <row r="85" spans="1:3" ht="42" customHeight="1">
      <c r="A85" s="56">
        <f t="shared" si="1"/>
        <v>84</v>
      </c>
      <c r="B85" s="38"/>
      <c r="C85" s="38"/>
    </row>
    <row r="86" spans="1:3" ht="42" customHeight="1">
      <c r="A86" s="56">
        <f t="shared" si="1"/>
        <v>85</v>
      </c>
      <c r="B86" s="38"/>
      <c r="C86" s="38"/>
    </row>
    <row r="87" spans="1:3" ht="42" customHeight="1">
      <c r="A87" s="56">
        <f t="shared" si="1"/>
        <v>86</v>
      </c>
      <c r="B87" s="38"/>
      <c r="C87" s="38"/>
    </row>
    <row r="88" spans="1:3" ht="42" customHeight="1">
      <c r="A88" s="56">
        <f t="shared" si="1"/>
        <v>87</v>
      </c>
      <c r="B88" s="38"/>
      <c r="C88" s="38"/>
    </row>
    <row r="89" spans="1:3" ht="42" customHeight="1">
      <c r="A89" s="56">
        <f t="shared" si="1"/>
        <v>88</v>
      </c>
      <c r="B89" s="38"/>
      <c r="C89" s="38"/>
    </row>
    <row r="90" spans="1:3" ht="42" customHeight="1">
      <c r="A90" s="56">
        <f t="shared" si="1"/>
        <v>89</v>
      </c>
      <c r="B90" s="38"/>
      <c r="C90" s="38"/>
    </row>
    <row r="91" spans="1:3" ht="42" customHeight="1">
      <c r="A91" s="56">
        <f t="shared" si="1"/>
        <v>90</v>
      </c>
      <c r="B91" s="38"/>
      <c r="C91" s="38"/>
    </row>
    <row r="92" spans="1:3" ht="42" customHeight="1">
      <c r="A92" s="56">
        <f t="shared" si="1"/>
        <v>91</v>
      </c>
      <c r="B92" s="38"/>
      <c r="C92" s="38"/>
    </row>
    <row r="93" spans="1:3" ht="42" customHeight="1">
      <c r="A93" s="56">
        <f t="shared" si="1"/>
        <v>92</v>
      </c>
      <c r="B93" s="38"/>
      <c r="C93" s="38"/>
    </row>
    <row r="94" spans="1:3" ht="42" customHeight="1">
      <c r="A94" s="56">
        <f t="shared" si="1"/>
        <v>93</v>
      </c>
      <c r="B94" s="38"/>
      <c r="C94" s="38"/>
    </row>
    <row r="95" spans="1:3" ht="42" customHeight="1">
      <c r="A95" s="56">
        <f t="shared" si="1"/>
        <v>94</v>
      </c>
      <c r="B95" s="38"/>
      <c r="C95" s="38"/>
    </row>
    <row r="96" spans="1:3" ht="42" customHeight="1">
      <c r="A96" s="56">
        <f t="shared" si="1"/>
        <v>95</v>
      </c>
      <c r="B96" s="38"/>
      <c r="C96" s="38"/>
    </row>
    <row r="97" spans="1:3" ht="42" customHeight="1">
      <c r="A97" s="56">
        <f t="shared" si="1"/>
        <v>96</v>
      </c>
      <c r="B97" s="38"/>
      <c r="C97" s="38"/>
    </row>
    <row r="98" spans="1:3" ht="42" customHeight="1">
      <c r="A98" s="56">
        <f t="shared" si="1"/>
        <v>97</v>
      </c>
      <c r="B98" s="38"/>
      <c r="C98" s="38"/>
    </row>
    <row r="99" spans="1:3" ht="42" customHeight="1">
      <c r="A99" s="56">
        <f t="shared" si="1"/>
        <v>98</v>
      </c>
      <c r="B99" s="38"/>
      <c r="C99" s="38"/>
    </row>
    <row r="100" spans="1:3" ht="42" customHeight="1">
      <c r="A100" s="56">
        <f t="shared" si="1"/>
        <v>99</v>
      </c>
      <c r="B100" s="38"/>
      <c r="C100" s="38"/>
    </row>
    <row r="101" spans="1:3" ht="42" customHeight="1">
      <c r="A101" s="56">
        <f t="shared" si="1"/>
        <v>100</v>
      </c>
      <c r="B101" s="38"/>
      <c r="C101" s="38"/>
    </row>
    <row r="102" spans="1:3" ht="42" customHeight="1">
      <c r="A102" s="56">
        <f t="shared" si="1"/>
        <v>101</v>
      </c>
      <c r="B102" s="38"/>
      <c r="C102" s="38"/>
    </row>
    <row r="103" spans="1:3" ht="42" customHeight="1">
      <c r="A103" s="56">
        <f t="shared" si="1"/>
        <v>102</v>
      </c>
      <c r="B103" s="38"/>
      <c r="C103" s="38"/>
    </row>
    <row r="104" spans="1:3" ht="42" customHeight="1">
      <c r="A104" s="56">
        <f t="shared" si="1"/>
        <v>103</v>
      </c>
      <c r="B104" s="38"/>
      <c r="C104" s="38"/>
    </row>
    <row r="105" spans="1:3" ht="42" customHeight="1">
      <c r="A105" s="56">
        <f t="shared" si="1"/>
        <v>104</v>
      </c>
      <c r="B105" s="38"/>
      <c r="C105" s="38"/>
    </row>
    <row r="106" spans="1:3" ht="42" customHeight="1">
      <c r="A106" s="56">
        <f t="shared" si="1"/>
        <v>105</v>
      </c>
      <c r="B106" s="38"/>
      <c r="C106" s="38"/>
    </row>
    <row r="107" spans="1:3" ht="42" customHeight="1">
      <c r="A107" s="56">
        <f t="shared" si="1"/>
        <v>106</v>
      </c>
      <c r="B107" s="38"/>
      <c r="C107" s="38"/>
    </row>
    <row r="108" spans="1:3" ht="42" customHeight="1">
      <c r="A108" s="56">
        <f t="shared" si="1"/>
        <v>107</v>
      </c>
      <c r="B108" s="38"/>
      <c r="C108" s="38"/>
    </row>
    <row r="109" spans="1:3" ht="42" customHeight="1">
      <c r="A109" s="56">
        <f t="shared" si="1"/>
        <v>108</v>
      </c>
      <c r="B109" s="38"/>
      <c r="C109" s="38"/>
    </row>
    <row r="110" spans="1:3" ht="42" customHeight="1">
      <c r="A110" s="56">
        <f t="shared" si="1"/>
        <v>109</v>
      </c>
      <c r="B110" s="38"/>
      <c r="C110" s="38"/>
    </row>
    <row r="111" spans="1:3" ht="42" customHeight="1">
      <c r="A111" s="56">
        <f t="shared" si="1"/>
        <v>110</v>
      </c>
      <c r="B111" s="38"/>
      <c r="C111" s="38"/>
    </row>
    <row r="112" spans="1:3" ht="42" customHeight="1">
      <c r="A112" s="56">
        <f t="shared" si="1"/>
        <v>111</v>
      </c>
      <c r="B112" s="38"/>
      <c r="C112" s="38"/>
    </row>
    <row r="113" spans="1:3" ht="42" customHeight="1">
      <c r="A113" s="56">
        <f t="shared" si="1"/>
        <v>112</v>
      </c>
      <c r="B113" s="38"/>
      <c r="C113" s="38"/>
    </row>
    <row r="114" spans="1:3" ht="42" customHeight="1">
      <c r="A114" s="56">
        <f t="shared" si="1"/>
        <v>113</v>
      </c>
      <c r="B114" s="38"/>
      <c r="C114" s="38"/>
    </row>
    <row r="115" spans="1:3" ht="42" customHeight="1">
      <c r="A115" s="56">
        <f t="shared" si="1"/>
        <v>114</v>
      </c>
      <c r="B115" s="38"/>
      <c r="C115" s="38"/>
    </row>
    <row r="116" spans="1:3" ht="42" customHeight="1">
      <c r="A116" s="56">
        <f t="shared" si="1"/>
        <v>115</v>
      </c>
      <c r="B116" s="38"/>
      <c r="C116" s="38"/>
    </row>
    <row r="117" spans="1:3" ht="42" customHeight="1">
      <c r="A117" s="56">
        <f t="shared" si="1"/>
        <v>116</v>
      </c>
      <c r="B117" s="38"/>
      <c r="C117" s="38"/>
    </row>
    <row r="118" spans="1:3" ht="42" customHeight="1">
      <c r="A118" s="56">
        <f t="shared" si="1"/>
        <v>117</v>
      </c>
      <c r="B118" s="38"/>
      <c r="C118" s="38"/>
    </row>
    <row r="119" spans="1:3" ht="42" customHeight="1">
      <c r="A119" s="56">
        <f t="shared" si="1"/>
        <v>118</v>
      </c>
      <c r="B119" s="38"/>
      <c r="C119" s="38"/>
    </row>
    <row r="120" spans="1:3" ht="42" customHeight="1">
      <c r="A120" s="56">
        <f t="shared" si="1"/>
        <v>119</v>
      </c>
      <c r="B120" s="38"/>
      <c r="C120" s="38"/>
    </row>
  </sheetData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0"/>
  <sheetViews>
    <sheetView workbookViewId="0">
      <selection activeCell="B3" sqref="B3"/>
    </sheetView>
  </sheetViews>
  <sheetFormatPr baseColWidth="10" defaultRowHeight="15"/>
  <cols>
    <col min="1" max="1" width="15.28515625" bestFit="1" customWidth="1"/>
    <col min="2" max="2" width="30.85546875" style="14" customWidth="1"/>
    <col min="3" max="3" width="24.140625" style="14" bestFit="1" customWidth="1"/>
    <col min="4" max="4" width="26.42578125" style="14" hidden="1" customWidth="1"/>
    <col min="5" max="5" width="20.28515625" style="15" bestFit="1" customWidth="1"/>
  </cols>
  <sheetData>
    <row r="1" spans="1:6" s="44" customFormat="1" ht="68.25" customHeight="1" thickBot="1">
      <c r="A1" s="50" t="s">
        <v>135</v>
      </c>
      <c r="B1" s="51" t="s">
        <v>132</v>
      </c>
      <c r="C1" s="51" t="s">
        <v>133</v>
      </c>
      <c r="D1" s="51" t="s">
        <v>169</v>
      </c>
      <c r="E1" s="51" t="s">
        <v>134</v>
      </c>
      <c r="F1" s="52" t="s">
        <v>139</v>
      </c>
    </row>
    <row r="2" spans="1:6" ht="30.75">
      <c r="A2" s="63">
        <v>100</v>
      </c>
      <c r="B2" s="64" t="s">
        <v>296</v>
      </c>
      <c r="C2" s="65"/>
      <c r="D2" s="65">
        <v>2008</v>
      </c>
      <c r="E2" s="66" t="s">
        <v>150</v>
      </c>
      <c r="F2" s="67" t="s">
        <v>167</v>
      </c>
    </row>
    <row r="3" spans="1:6" ht="30.75">
      <c r="A3" s="58">
        <v>101</v>
      </c>
      <c r="B3" s="59" t="s">
        <v>282</v>
      </c>
      <c r="C3" s="59" t="s">
        <v>283</v>
      </c>
      <c r="D3" s="60"/>
      <c r="E3" s="61" t="s">
        <v>150</v>
      </c>
      <c r="F3" s="62" t="s">
        <v>154</v>
      </c>
    </row>
    <row r="4" spans="1:6" ht="30">
      <c r="A4" s="16">
        <v>102</v>
      </c>
      <c r="B4" s="1" t="s">
        <v>230</v>
      </c>
      <c r="C4" s="2"/>
      <c r="D4" s="2"/>
      <c r="E4" s="3" t="s">
        <v>150</v>
      </c>
      <c r="F4" s="38" t="s">
        <v>154</v>
      </c>
    </row>
    <row r="5" spans="1:6" ht="30">
      <c r="A5" s="16">
        <v>103</v>
      </c>
      <c r="B5" s="1" t="s">
        <v>275</v>
      </c>
      <c r="C5" s="2"/>
      <c r="D5" s="2">
        <v>2004</v>
      </c>
      <c r="E5" s="3" t="s">
        <v>150</v>
      </c>
      <c r="F5" s="38" t="s">
        <v>154</v>
      </c>
    </row>
    <row r="6" spans="1:6" ht="30">
      <c r="A6" s="16">
        <v>104</v>
      </c>
      <c r="B6" s="6" t="s">
        <v>268</v>
      </c>
      <c r="C6" s="2" t="s">
        <v>269</v>
      </c>
      <c r="D6" s="2"/>
      <c r="E6" s="2" t="s">
        <v>154</v>
      </c>
      <c r="F6" s="38" t="s">
        <v>154</v>
      </c>
    </row>
    <row r="7" spans="1:6" ht="30">
      <c r="A7" s="16">
        <v>200</v>
      </c>
      <c r="B7" s="6" t="s">
        <v>183</v>
      </c>
      <c r="C7" s="2" t="s">
        <v>184</v>
      </c>
      <c r="D7" s="2"/>
      <c r="E7" s="3" t="s">
        <v>152</v>
      </c>
      <c r="F7" s="38" t="s">
        <v>154</v>
      </c>
    </row>
    <row r="8" spans="1:6" ht="30.75">
      <c r="A8" s="58">
        <v>201</v>
      </c>
      <c r="B8" s="59" t="s">
        <v>295</v>
      </c>
      <c r="C8" s="60"/>
      <c r="D8" s="60"/>
      <c r="E8" s="61" t="s">
        <v>152</v>
      </c>
      <c r="F8" s="62" t="s">
        <v>154</v>
      </c>
    </row>
    <row r="9" spans="1:6" ht="30">
      <c r="A9" s="16">
        <v>202</v>
      </c>
      <c r="B9" s="1" t="s">
        <v>205</v>
      </c>
      <c r="C9" s="2" t="s">
        <v>3</v>
      </c>
      <c r="D9" s="2"/>
      <c r="E9" s="3" t="s">
        <v>152</v>
      </c>
      <c r="F9" s="38" t="s">
        <v>168</v>
      </c>
    </row>
    <row r="10" spans="1:6" ht="30">
      <c r="A10" s="16">
        <v>203</v>
      </c>
      <c r="B10" s="1" t="s">
        <v>266</v>
      </c>
      <c r="C10" s="2"/>
      <c r="D10" s="2"/>
      <c r="E10" s="3" t="s">
        <v>152</v>
      </c>
      <c r="F10" s="38" t="s">
        <v>168</v>
      </c>
    </row>
    <row r="11" spans="1:6" ht="30">
      <c r="A11" s="16">
        <v>301</v>
      </c>
      <c r="B11" s="1" t="s">
        <v>178</v>
      </c>
      <c r="C11" s="2" t="s">
        <v>179</v>
      </c>
      <c r="D11" s="2"/>
      <c r="E11" s="3" t="s">
        <v>162</v>
      </c>
      <c r="F11" s="38" t="s">
        <v>168</v>
      </c>
    </row>
    <row r="12" spans="1:6" ht="30">
      <c r="A12" s="16">
        <v>302</v>
      </c>
      <c r="B12" s="1" t="s">
        <v>87</v>
      </c>
      <c r="C12" s="2" t="s">
        <v>177</v>
      </c>
      <c r="D12" s="2"/>
      <c r="E12" s="3" t="s">
        <v>162</v>
      </c>
      <c r="F12" s="38" t="s">
        <v>154</v>
      </c>
    </row>
    <row r="13" spans="1:6" ht="30">
      <c r="A13" s="16">
        <v>303</v>
      </c>
      <c r="B13" s="1" t="s">
        <v>176</v>
      </c>
      <c r="C13" s="2" t="s">
        <v>177</v>
      </c>
      <c r="D13" s="2"/>
      <c r="E13" s="2" t="s">
        <v>162</v>
      </c>
      <c r="F13" s="38" t="s">
        <v>154</v>
      </c>
    </row>
    <row r="14" spans="1:6" ht="30">
      <c r="A14" s="16">
        <v>304</v>
      </c>
      <c r="B14" s="4" t="s">
        <v>175</v>
      </c>
      <c r="C14" s="2" t="s">
        <v>3</v>
      </c>
      <c r="D14" s="2">
        <v>1973</v>
      </c>
      <c r="E14" s="5" t="s">
        <v>162</v>
      </c>
      <c r="F14" s="38" t="s">
        <v>160</v>
      </c>
    </row>
    <row r="15" spans="1:6" ht="30">
      <c r="A15" s="16">
        <v>305</v>
      </c>
      <c r="B15" s="1" t="s">
        <v>4</v>
      </c>
      <c r="C15" s="2" t="s">
        <v>3</v>
      </c>
      <c r="D15" s="2">
        <v>1979</v>
      </c>
      <c r="E15" s="2" t="s">
        <v>162</v>
      </c>
      <c r="F15" s="38" t="s">
        <v>154</v>
      </c>
    </row>
    <row r="16" spans="1:6" ht="30">
      <c r="A16" s="16">
        <v>306</v>
      </c>
      <c r="B16" s="4" t="s">
        <v>174</v>
      </c>
      <c r="C16" s="5" t="s">
        <v>0</v>
      </c>
      <c r="D16" s="5">
        <v>1964</v>
      </c>
      <c r="E16" s="5" t="s">
        <v>160</v>
      </c>
      <c r="F16" s="38" t="s">
        <v>154</v>
      </c>
    </row>
    <row r="17" spans="1:6" ht="30">
      <c r="A17" s="16">
        <v>307</v>
      </c>
      <c r="B17" s="1" t="s">
        <v>180</v>
      </c>
      <c r="C17" s="2" t="s">
        <v>173</v>
      </c>
      <c r="D17" s="2">
        <v>1973</v>
      </c>
      <c r="E17" s="3" t="s">
        <v>160</v>
      </c>
      <c r="F17" s="38" t="s">
        <v>167</v>
      </c>
    </row>
    <row r="18" spans="1:6" ht="30">
      <c r="A18" s="16">
        <v>308</v>
      </c>
      <c r="B18" s="1" t="s">
        <v>185</v>
      </c>
      <c r="C18" s="2" t="s">
        <v>184</v>
      </c>
      <c r="D18" s="2"/>
      <c r="E18" s="7" t="s">
        <v>137</v>
      </c>
      <c r="F18" s="38" t="s">
        <v>154</v>
      </c>
    </row>
    <row r="19" spans="1:6" ht="30">
      <c r="A19" s="16">
        <v>309</v>
      </c>
      <c r="B19" s="1" t="s">
        <v>186</v>
      </c>
      <c r="C19" s="2" t="s">
        <v>3</v>
      </c>
      <c r="D19" s="2"/>
      <c r="E19" s="3" t="s">
        <v>162</v>
      </c>
      <c r="F19" s="38" t="s">
        <v>154</v>
      </c>
    </row>
    <row r="20" spans="1:6" ht="30">
      <c r="A20" s="16">
        <v>310</v>
      </c>
      <c r="B20" s="1" t="s">
        <v>188</v>
      </c>
      <c r="C20" s="2" t="s">
        <v>189</v>
      </c>
      <c r="D20" s="2"/>
      <c r="E20" s="2" t="s">
        <v>163</v>
      </c>
      <c r="F20" s="38" t="s">
        <v>154</v>
      </c>
    </row>
    <row r="21" spans="1:6" ht="30">
      <c r="A21" s="16">
        <v>311</v>
      </c>
      <c r="B21" s="1" t="s">
        <v>193</v>
      </c>
      <c r="C21" s="2" t="s">
        <v>194</v>
      </c>
      <c r="D21" s="2"/>
      <c r="E21" s="2" t="s">
        <v>160</v>
      </c>
      <c r="F21" s="38" t="s">
        <v>154</v>
      </c>
    </row>
    <row r="22" spans="1:6" ht="30">
      <c r="A22" s="16">
        <v>312</v>
      </c>
      <c r="B22" s="1" t="s">
        <v>195</v>
      </c>
      <c r="C22" s="2" t="s">
        <v>196</v>
      </c>
      <c r="D22" s="2"/>
      <c r="E22" s="2" t="s">
        <v>160</v>
      </c>
      <c r="F22" s="38" t="s">
        <v>154</v>
      </c>
    </row>
    <row r="23" spans="1:6" ht="30">
      <c r="A23" s="16">
        <v>313</v>
      </c>
      <c r="B23" s="1" t="s">
        <v>199</v>
      </c>
      <c r="C23" s="2"/>
      <c r="D23" s="2"/>
      <c r="E23" s="3" t="s">
        <v>162</v>
      </c>
      <c r="F23" s="38" t="s">
        <v>154</v>
      </c>
    </row>
    <row r="24" spans="1:6" ht="30">
      <c r="A24" s="16">
        <v>314</v>
      </c>
      <c r="B24" s="8" t="s">
        <v>198</v>
      </c>
      <c r="C24" s="2"/>
      <c r="D24" s="2"/>
      <c r="E24" s="2" t="s">
        <v>160</v>
      </c>
      <c r="F24" s="38" t="s">
        <v>154</v>
      </c>
    </row>
    <row r="25" spans="1:6" ht="30">
      <c r="A25" s="16">
        <v>315</v>
      </c>
      <c r="B25" s="1" t="s">
        <v>37</v>
      </c>
      <c r="C25" s="2"/>
      <c r="D25" s="2"/>
      <c r="E25" s="2" t="s">
        <v>162</v>
      </c>
      <c r="F25" s="38" t="s">
        <v>154</v>
      </c>
    </row>
    <row r="26" spans="1:6" ht="30">
      <c r="A26" s="16">
        <v>316</v>
      </c>
      <c r="B26" s="4" t="s">
        <v>5</v>
      </c>
      <c r="C26" s="5" t="s">
        <v>0</v>
      </c>
      <c r="D26" s="5"/>
      <c r="E26" s="5" t="s">
        <v>162</v>
      </c>
      <c r="F26" s="38" t="s">
        <v>154</v>
      </c>
    </row>
    <row r="27" spans="1:6" ht="30">
      <c r="A27" s="16">
        <v>317</v>
      </c>
      <c r="B27" s="8" t="s">
        <v>201</v>
      </c>
      <c r="C27" s="2"/>
      <c r="D27" s="2"/>
      <c r="E27" s="2" t="s">
        <v>162</v>
      </c>
      <c r="F27" s="38" t="s">
        <v>154</v>
      </c>
    </row>
    <row r="28" spans="1:6" ht="30">
      <c r="A28" s="16">
        <v>318</v>
      </c>
      <c r="B28" s="1" t="s">
        <v>204</v>
      </c>
      <c r="C28" s="2" t="s">
        <v>0</v>
      </c>
      <c r="D28" s="2">
        <v>1980</v>
      </c>
      <c r="E28" s="3" t="s">
        <v>162</v>
      </c>
      <c r="F28" s="38" t="s">
        <v>167</v>
      </c>
    </row>
    <row r="29" spans="1:6" ht="30.75">
      <c r="A29" s="58">
        <v>319</v>
      </c>
      <c r="B29" s="59" t="s">
        <v>293</v>
      </c>
      <c r="C29" s="59" t="s">
        <v>294</v>
      </c>
      <c r="D29" s="60"/>
      <c r="E29" s="61" t="s">
        <v>162</v>
      </c>
      <c r="F29" s="62" t="s">
        <v>154</v>
      </c>
    </row>
    <row r="30" spans="1:6" ht="30">
      <c r="A30" s="16">
        <v>320</v>
      </c>
      <c r="B30" s="8" t="s">
        <v>58</v>
      </c>
      <c r="C30" s="2"/>
      <c r="D30" s="2"/>
      <c r="E30" s="2" t="s">
        <v>162</v>
      </c>
      <c r="F30" s="38" t="s">
        <v>154</v>
      </c>
    </row>
    <row r="31" spans="1:6" ht="30.75">
      <c r="A31" s="58">
        <v>321</v>
      </c>
      <c r="B31" s="59" t="s">
        <v>289</v>
      </c>
      <c r="C31" s="59" t="s">
        <v>290</v>
      </c>
      <c r="D31" s="60"/>
      <c r="E31" s="61" t="s">
        <v>162</v>
      </c>
      <c r="F31" s="62" t="s">
        <v>154</v>
      </c>
    </row>
    <row r="32" spans="1:6" ht="30">
      <c r="A32" s="16">
        <v>322</v>
      </c>
      <c r="B32" s="4" t="s">
        <v>206</v>
      </c>
      <c r="C32" s="2" t="s">
        <v>3</v>
      </c>
      <c r="D32" s="2"/>
      <c r="E32" s="2" t="s">
        <v>154</v>
      </c>
      <c r="F32" s="38" t="s">
        <v>154</v>
      </c>
    </row>
    <row r="33" spans="1:6" ht="30.75">
      <c r="A33" s="58">
        <v>323</v>
      </c>
      <c r="B33" s="59" t="s">
        <v>286</v>
      </c>
      <c r="C33" s="59" t="s">
        <v>287</v>
      </c>
      <c r="D33" s="60"/>
      <c r="E33" s="61" t="s">
        <v>160</v>
      </c>
      <c r="F33" s="62" t="s">
        <v>154</v>
      </c>
    </row>
    <row r="34" spans="1:6" ht="30.75">
      <c r="A34" s="58">
        <v>324</v>
      </c>
      <c r="B34" s="59" t="s">
        <v>285</v>
      </c>
      <c r="C34" s="60"/>
      <c r="D34" s="60">
        <v>1982</v>
      </c>
      <c r="E34" s="61" t="s">
        <v>162</v>
      </c>
      <c r="F34" s="62" t="s">
        <v>154</v>
      </c>
    </row>
    <row r="35" spans="1:6" ht="30.75">
      <c r="A35" s="58">
        <v>325</v>
      </c>
      <c r="B35" s="59" t="s">
        <v>90</v>
      </c>
      <c r="C35" s="60" t="s">
        <v>3</v>
      </c>
      <c r="D35" s="60"/>
      <c r="E35" s="61" t="s">
        <v>160</v>
      </c>
      <c r="F35" s="62" t="s">
        <v>154</v>
      </c>
    </row>
    <row r="36" spans="1:6" ht="30">
      <c r="A36" s="16">
        <v>326</v>
      </c>
      <c r="B36" s="4" t="s">
        <v>212</v>
      </c>
      <c r="C36" s="2" t="s">
        <v>3</v>
      </c>
      <c r="D36" s="2"/>
      <c r="E36" s="2" t="s">
        <v>160</v>
      </c>
      <c r="F36" s="38" t="s">
        <v>154</v>
      </c>
    </row>
    <row r="37" spans="1:6" ht="30.75">
      <c r="A37" s="58">
        <v>327</v>
      </c>
      <c r="B37" s="59" t="s">
        <v>284</v>
      </c>
      <c r="C37" s="60" t="s">
        <v>57</v>
      </c>
      <c r="D37" s="60">
        <v>1973</v>
      </c>
      <c r="E37" s="61" t="s">
        <v>160</v>
      </c>
      <c r="F37" s="62" t="s">
        <v>154</v>
      </c>
    </row>
    <row r="38" spans="1:6" ht="30">
      <c r="A38" s="16">
        <v>328</v>
      </c>
      <c r="B38" s="1" t="s">
        <v>29</v>
      </c>
      <c r="C38" s="2" t="s">
        <v>213</v>
      </c>
      <c r="D38" s="2"/>
      <c r="E38" s="3" t="s">
        <v>160</v>
      </c>
      <c r="F38" s="38" t="s">
        <v>154</v>
      </c>
    </row>
    <row r="39" spans="1:6" ht="30">
      <c r="A39" s="16">
        <v>329</v>
      </c>
      <c r="B39" s="1" t="s">
        <v>214</v>
      </c>
      <c r="C39" s="2" t="s">
        <v>215</v>
      </c>
      <c r="D39" s="2"/>
      <c r="E39" s="3" t="s">
        <v>160</v>
      </c>
      <c r="F39" s="38" t="s">
        <v>167</v>
      </c>
    </row>
    <row r="40" spans="1:6" ht="30">
      <c r="A40" s="16">
        <v>330</v>
      </c>
      <c r="B40" s="8" t="s">
        <v>216</v>
      </c>
      <c r="C40" s="2" t="s">
        <v>118</v>
      </c>
      <c r="D40" s="2"/>
      <c r="E40" s="3" t="s">
        <v>162</v>
      </c>
      <c r="F40" s="38" t="s">
        <v>154</v>
      </c>
    </row>
    <row r="41" spans="1:6" ht="30">
      <c r="A41" s="16">
        <v>331</v>
      </c>
      <c r="B41" s="4" t="s">
        <v>217</v>
      </c>
      <c r="C41" s="5" t="s">
        <v>0</v>
      </c>
      <c r="D41" s="5"/>
      <c r="E41" s="5" t="s">
        <v>162</v>
      </c>
      <c r="F41" s="38" t="s">
        <v>154</v>
      </c>
    </row>
    <row r="42" spans="1:6" ht="30">
      <c r="A42" s="16">
        <v>332</v>
      </c>
      <c r="B42" s="8" t="s">
        <v>218</v>
      </c>
      <c r="C42" s="2" t="s">
        <v>219</v>
      </c>
      <c r="D42" s="2"/>
      <c r="E42" s="3" t="s">
        <v>160</v>
      </c>
      <c r="F42" s="38" t="s">
        <v>154</v>
      </c>
    </row>
    <row r="43" spans="1:6" ht="30">
      <c r="A43" s="16">
        <v>333</v>
      </c>
      <c r="B43" s="1" t="s">
        <v>277</v>
      </c>
      <c r="C43" s="2" t="s">
        <v>1</v>
      </c>
      <c r="D43" s="2"/>
      <c r="E43" s="2" t="s">
        <v>137</v>
      </c>
      <c r="F43" s="38" t="s">
        <v>154</v>
      </c>
    </row>
    <row r="44" spans="1:6" ht="30">
      <c r="A44" s="16">
        <v>334</v>
      </c>
      <c r="B44" s="1" t="s">
        <v>220</v>
      </c>
      <c r="C44" s="2" t="s">
        <v>221</v>
      </c>
      <c r="D44" s="2"/>
      <c r="E44" s="3" t="s">
        <v>160</v>
      </c>
      <c r="F44" s="38" t="s">
        <v>154</v>
      </c>
    </row>
    <row r="45" spans="1:6" ht="30">
      <c r="A45" s="16">
        <v>335</v>
      </c>
      <c r="B45" s="1" t="s">
        <v>18</v>
      </c>
      <c r="C45" s="2" t="s">
        <v>225</v>
      </c>
      <c r="D45" s="2"/>
      <c r="E45" s="3" t="s">
        <v>160</v>
      </c>
      <c r="F45" s="38" t="s">
        <v>154</v>
      </c>
    </row>
    <row r="46" spans="1:6" ht="30">
      <c r="A46" s="16">
        <v>336</v>
      </c>
      <c r="B46" s="1" t="s">
        <v>224</v>
      </c>
      <c r="C46" s="2" t="s">
        <v>3</v>
      </c>
      <c r="D46" s="2"/>
      <c r="E46" s="3" t="s">
        <v>162</v>
      </c>
      <c r="F46" s="38" t="s">
        <v>154</v>
      </c>
    </row>
    <row r="47" spans="1:6" ht="30">
      <c r="A47" s="16">
        <v>337</v>
      </c>
      <c r="B47" s="4" t="s">
        <v>276</v>
      </c>
      <c r="C47" s="5"/>
      <c r="D47" s="5"/>
      <c r="E47" s="5" t="s">
        <v>162</v>
      </c>
      <c r="F47" s="38" t="s">
        <v>168</v>
      </c>
    </row>
    <row r="48" spans="1:6" ht="30">
      <c r="A48" s="16">
        <v>338</v>
      </c>
      <c r="B48" s="1" t="s">
        <v>116</v>
      </c>
      <c r="C48" s="2" t="s">
        <v>229</v>
      </c>
      <c r="D48" s="2"/>
      <c r="E48" s="3" t="s">
        <v>160</v>
      </c>
      <c r="F48" s="38" t="s">
        <v>154</v>
      </c>
    </row>
    <row r="49" spans="1:6" ht="30">
      <c r="A49" s="16">
        <v>339</v>
      </c>
      <c r="B49" s="1" t="s">
        <v>35</v>
      </c>
      <c r="C49" s="2" t="s">
        <v>219</v>
      </c>
      <c r="D49" s="2"/>
      <c r="E49" s="2" t="s">
        <v>162</v>
      </c>
      <c r="F49" s="38" t="s">
        <v>154</v>
      </c>
    </row>
    <row r="50" spans="1:6" ht="30">
      <c r="A50" s="16">
        <v>340</v>
      </c>
      <c r="B50" s="4" t="s">
        <v>272</v>
      </c>
      <c r="C50" s="2" t="s">
        <v>273</v>
      </c>
      <c r="D50" s="2"/>
      <c r="E50" s="2" t="s">
        <v>162</v>
      </c>
      <c r="F50" s="38" t="s">
        <v>167</v>
      </c>
    </row>
    <row r="51" spans="1:6" ht="30">
      <c r="A51" s="16">
        <v>341</v>
      </c>
      <c r="B51" s="1" t="s">
        <v>42</v>
      </c>
      <c r="C51" s="2" t="s">
        <v>274</v>
      </c>
      <c r="D51" s="2">
        <v>1981</v>
      </c>
      <c r="E51" s="2" t="s">
        <v>162</v>
      </c>
      <c r="F51" s="38" t="s">
        <v>154</v>
      </c>
    </row>
    <row r="52" spans="1:6" ht="30">
      <c r="A52" s="16">
        <v>342</v>
      </c>
      <c r="B52" s="1" t="s">
        <v>245</v>
      </c>
      <c r="C52" s="2" t="s">
        <v>8</v>
      </c>
      <c r="D52" s="2">
        <v>1983</v>
      </c>
      <c r="E52" s="3" t="s">
        <v>162</v>
      </c>
      <c r="F52" s="38" t="s">
        <v>154</v>
      </c>
    </row>
    <row r="53" spans="1:6" ht="30">
      <c r="A53" s="16">
        <v>343</v>
      </c>
      <c r="B53" s="4" t="s">
        <v>91</v>
      </c>
      <c r="C53" s="5" t="s">
        <v>92</v>
      </c>
      <c r="D53" s="5"/>
      <c r="E53" s="5" t="s">
        <v>162</v>
      </c>
      <c r="F53" s="38" t="s">
        <v>154</v>
      </c>
    </row>
    <row r="54" spans="1:6" ht="30">
      <c r="A54" s="16">
        <v>344</v>
      </c>
      <c r="B54" s="1" t="s">
        <v>261</v>
      </c>
      <c r="C54" s="2" t="s">
        <v>262</v>
      </c>
      <c r="D54" s="2"/>
      <c r="E54" s="3" t="s">
        <v>162</v>
      </c>
      <c r="F54" s="38" t="s">
        <v>154</v>
      </c>
    </row>
    <row r="55" spans="1:6" ht="30">
      <c r="A55" s="16">
        <v>345</v>
      </c>
      <c r="B55" s="4" t="s">
        <v>233</v>
      </c>
      <c r="C55" s="2" t="s">
        <v>234</v>
      </c>
      <c r="D55" s="2"/>
      <c r="E55" s="3" t="s">
        <v>160</v>
      </c>
      <c r="F55" s="38" t="s">
        <v>154</v>
      </c>
    </row>
    <row r="56" spans="1:6" ht="30">
      <c r="A56" s="16">
        <v>346</v>
      </c>
      <c r="B56" s="1" t="s">
        <v>257</v>
      </c>
      <c r="C56" s="2"/>
      <c r="D56" s="2"/>
      <c r="E56" s="2" t="s">
        <v>154</v>
      </c>
      <c r="F56" s="38" t="s">
        <v>154</v>
      </c>
    </row>
    <row r="57" spans="1:6" ht="30">
      <c r="A57" s="16">
        <v>347</v>
      </c>
      <c r="B57" s="4" t="s">
        <v>235</v>
      </c>
      <c r="C57" s="5" t="s">
        <v>229</v>
      </c>
      <c r="D57" s="5"/>
      <c r="E57" s="5" t="s">
        <v>160</v>
      </c>
      <c r="F57" s="38" t="s">
        <v>154</v>
      </c>
    </row>
    <row r="58" spans="1:6" ht="30">
      <c r="A58" s="16">
        <v>348</v>
      </c>
      <c r="B58" s="1" t="s">
        <v>141</v>
      </c>
      <c r="C58" s="2" t="s">
        <v>0</v>
      </c>
      <c r="D58" s="2"/>
      <c r="E58" s="3" t="s">
        <v>162</v>
      </c>
      <c r="F58" s="38" t="s">
        <v>154</v>
      </c>
    </row>
    <row r="59" spans="1:6" ht="30">
      <c r="A59" s="16">
        <v>349</v>
      </c>
      <c r="B59" s="1" t="s">
        <v>236</v>
      </c>
      <c r="C59" s="2" t="s">
        <v>237</v>
      </c>
      <c r="D59" s="2"/>
      <c r="E59" s="3" t="s">
        <v>162</v>
      </c>
      <c r="F59" s="38" t="s">
        <v>154</v>
      </c>
    </row>
    <row r="60" spans="1:6" ht="30">
      <c r="A60" s="16">
        <v>350</v>
      </c>
      <c r="B60" s="1" t="s">
        <v>187</v>
      </c>
      <c r="C60" s="2"/>
      <c r="D60" s="2"/>
      <c r="E60" s="2" t="s">
        <v>162</v>
      </c>
      <c r="F60" s="38" t="s">
        <v>154</v>
      </c>
    </row>
    <row r="61" spans="1:6" ht="30">
      <c r="A61" s="16">
        <v>351</v>
      </c>
      <c r="B61" s="8" t="s">
        <v>190</v>
      </c>
      <c r="C61" s="2" t="s">
        <v>189</v>
      </c>
      <c r="D61" s="2"/>
      <c r="E61" s="3" t="s">
        <v>162</v>
      </c>
      <c r="F61" s="38" t="s">
        <v>154</v>
      </c>
    </row>
    <row r="62" spans="1:6" ht="30">
      <c r="A62" s="16">
        <v>352</v>
      </c>
      <c r="B62" s="9" t="s">
        <v>191</v>
      </c>
      <c r="C62" s="2" t="s">
        <v>192</v>
      </c>
      <c r="D62" s="2"/>
      <c r="E62" s="2" t="s">
        <v>160</v>
      </c>
      <c r="F62" s="38" t="s">
        <v>167</v>
      </c>
    </row>
    <row r="63" spans="1:6" ht="30">
      <c r="A63" s="16">
        <v>353</v>
      </c>
      <c r="B63" s="8" t="s">
        <v>130</v>
      </c>
      <c r="C63" s="2" t="s">
        <v>3</v>
      </c>
      <c r="D63" s="2"/>
      <c r="E63" s="3" t="s">
        <v>162</v>
      </c>
      <c r="F63" s="38" t="s">
        <v>168</v>
      </c>
    </row>
    <row r="64" spans="1:6" ht="30">
      <c r="A64" s="16">
        <v>354</v>
      </c>
      <c r="B64" s="8" t="s">
        <v>197</v>
      </c>
      <c r="C64" s="2" t="s">
        <v>192</v>
      </c>
      <c r="D64" s="2"/>
      <c r="E64" s="3" t="s">
        <v>160</v>
      </c>
      <c r="F64" s="38" t="s">
        <v>167</v>
      </c>
    </row>
    <row r="65" spans="1:6" ht="30">
      <c r="A65" s="16">
        <v>355</v>
      </c>
      <c r="B65" s="10" t="s">
        <v>200</v>
      </c>
      <c r="C65" s="2" t="s">
        <v>225</v>
      </c>
      <c r="D65" s="2"/>
      <c r="E65" s="3" t="s">
        <v>160</v>
      </c>
      <c r="F65" s="38" t="s">
        <v>154</v>
      </c>
    </row>
    <row r="66" spans="1:6" ht="30">
      <c r="A66" s="16">
        <v>356</v>
      </c>
      <c r="B66" s="1" t="s">
        <v>115</v>
      </c>
      <c r="C66" s="2" t="s">
        <v>202</v>
      </c>
      <c r="D66" s="2"/>
      <c r="E66" s="3" t="s">
        <v>160</v>
      </c>
      <c r="F66" s="38" t="s">
        <v>154</v>
      </c>
    </row>
    <row r="67" spans="1:6" ht="30">
      <c r="A67" s="16">
        <v>357</v>
      </c>
      <c r="B67" s="1" t="s">
        <v>203</v>
      </c>
      <c r="C67" s="2" t="s">
        <v>0</v>
      </c>
      <c r="D67" s="2"/>
      <c r="E67" s="2" t="s">
        <v>162</v>
      </c>
      <c r="F67" s="38" t="s">
        <v>154</v>
      </c>
    </row>
    <row r="68" spans="1:6" ht="30.75">
      <c r="A68" s="58">
        <v>358</v>
      </c>
      <c r="B68" s="59" t="s">
        <v>292</v>
      </c>
      <c r="C68" s="60" t="s">
        <v>3</v>
      </c>
      <c r="D68" s="60">
        <v>1987</v>
      </c>
      <c r="E68" s="61" t="s">
        <v>162</v>
      </c>
      <c r="F68" s="62" t="s">
        <v>167</v>
      </c>
    </row>
    <row r="69" spans="1:6" ht="30.75">
      <c r="A69" s="58">
        <v>359</v>
      </c>
      <c r="B69" s="59" t="s">
        <v>291</v>
      </c>
      <c r="C69" s="60" t="s">
        <v>3</v>
      </c>
      <c r="D69" s="60"/>
      <c r="E69" s="61" t="s">
        <v>160</v>
      </c>
      <c r="F69" s="62" t="s">
        <v>154</v>
      </c>
    </row>
    <row r="70" spans="1:6" ht="30.75">
      <c r="A70" s="58">
        <v>360</v>
      </c>
      <c r="B70" s="59" t="s">
        <v>288</v>
      </c>
      <c r="C70" s="60" t="s">
        <v>192</v>
      </c>
      <c r="D70" s="60"/>
      <c r="E70" s="61" t="s">
        <v>160</v>
      </c>
      <c r="F70" s="62" t="s">
        <v>154</v>
      </c>
    </row>
    <row r="71" spans="1:6" ht="30">
      <c r="A71" s="16">
        <v>361</v>
      </c>
      <c r="B71" s="6" t="s">
        <v>232</v>
      </c>
      <c r="C71" s="2" t="s">
        <v>3</v>
      </c>
      <c r="D71" s="2">
        <v>1968</v>
      </c>
      <c r="E71" s="2" t="s">
        <v>160</v>
      </c>
      <c r="F71" s="38" t="s">
        <v>154</v>
      </c>
    </row>
    <row r="72" spans="1:6" ht="30">
      <c r="A72" s="16">
        <v>362</v>
      </c>
      <c r="B72" s="1" t="s">
        <v>207</v>
      </c>
      <c r="C72" s="2" t="s">
        <v>1</v>
      </c>
      <c r="D72" s="2">
        <v>1979</v>
      </c>
      <c r="E72" s="3" t="s">
        <v>162</v>
      </c>
      <c r="F72" s="38" t="s">
        <v>154</v>
      </c>
    </row>
    <row r="73" spans="1:6" ht="30">
      <c r="A73" s="16">
        <v>363</v>
      </c>
      <c r="B73" s="4" t="s">
        <v>208</v>
      </c>
      <c r="C73" s="2" t="s">
        <v>209</v>
      </c>
      <c r="D73" s="2"/>
      <c r="E73" s="5" t="s">
        <v>160</v>
      </c>
      <c r="F73" s="38" t="s">
        <v>154</v>
      </c>
    </row>
    <row r="74" spans="1:6" ht="30">
      <c r="A74" s="16">
        <v>364</v>
      </c>
      <c r="B74" s="1" t="s">
        <v>210</v>
      </c>
      <c r="C74" s="2" t="s">
        <v>211</v>
      </c>
      <c r="D74" s="2">
        <v>1983</v>
      </c>
      <c r="E74" s="2" t="s">
        <v>162</v>
      </c>
      <c r="F74" s="38" t="s">
        <v>167</v>
      </c>
    </row>
    <row r="75" spans="1:6" ht="30.75">
      <c r="A75" s="58">
        <v>365</v>
      </c>
      <c r="B75" s="59" t="s">
        <v>281</v>
      </c>
      <c r="C75" s="60"/>
      <c r="D75" s="60"/>
      <c r="E75" s="61" t="s">
        <v>137</v>
      </c>
      <c r="F75" s="62" t="s">
        <v>168</v>
      </c>
    </row>
    <row r="76" spans="1:6" ht="30">
      <c r="A76" s="16">
        <v>366</v>
      </c>
      <c r="B76" s="1" t="s">
        <v>280</v>
      </c>
      <c r="C76" s="2"/>
      <c r="D76" s="2"/>
      <c r="E76" s="2" t="s">
        <v>162</v>
      </c>
      <c r="F76" s="38" t="s">
        <v>154</v>
      </c>
    </row>
    <row r="77" spans="1:6" ht="30">
      <c r="A77" s="16">
        <v>367</v>
      </c>
      <c r="B77" s="1" t="s">
        <v>279</v>
      </c>
      <c r="C77" s="2"/>
      <c r="D77" s="2"/>
      <c r="E77" s="2" t="s">
        <v>162</v>
      </c>
      <c r="F77" s="38" t="s">
        <v>154</v>
      </c>
    </row>
    <row r="78" spans="1:6" ht="30">
      <c r="A78" s="16">
        <v>368</v>
      </c>
      <c r="B78" s="1" t="s">
        <v>278</v>
      </c>
      <c r="C78" s="2" t="s">
        <v>1</v>
      </c>
      <c r="D78" s="2"/>
      <c r="E78" s="3" t="s">
        <v>162</v>
      </c>
      <c r="F78" s="38" t="s">
        <v>154</v>
      </c>
    </row>
    <row r="79" spans="1:6" ht="30">
      <c r="A79" s="16">
        <v>369</v>
      </c>
      <c r="B79" s="1" t="s">
        <v>222</v>
      </c>
      <c r="C79" s="2"/>
      <c r="D79" s="2"/>
      <c r="E79" s="2" t="s">
        <v>162</v>
      </c>
      <c r="F79" s="38" t="s">
        <v>154</v>
      </c>
    </row>
    <row r="80" spans="1:6" ht="30">
      <c r="A80" s="16">
        <v>370</v>
      </c>
      <c r="B80" s="4" t="s">
        <v>223</v>
      </c>
      <c r="C80" s="2" t="s">
        <v>192</v>
      </c>
      <c r="D80" s="2"/>
      <c r="E80" s="3" t="s">
        <v>162</v>
      </c>
      <c r="F80" s="38" t="s">
        <v>154</v>
      </c>
    </row>
    <row r="81" spans="1:6" ht="30">
      <c r="A81" s="16">
        <v>371</v>
      </c>
      <c r="B81" s="1" t="s">
        <v>226</v>
      </c>
      <c r="C81" s="2" t="s">
        <v>227</v>
      </c>
      <c r="D81" s="2"/>
      <c r="E81" s="2" t="s">
        <v>162</v>
      </c>
      <c r="F81" s="38" t="s">
        <v>154</v>
      </c>
    </row>
    <row r="82" spans="1:6" ht="30">
      <c r="A82" s="16">
        <v>372</v>
      </c>
      <c r="B82" s="6" t="s">
        <v>228</v>
      </c>
      <c r="C82" s="2" t="s">
        <v>209</v>
      </c>
      <c r="D82" s="2"/>
      <c r="E82" s="3" t="s">
        <v>160</v>
      </c>
      <c r="F82" s="38" t="s">
        <v>154</v>
      </c>
    </row>
    <row r="83" spans="1:6" ht="30">
      <c r="A83" s="16">
        <v>373</v>
      </c>
      <c r="B83" s="1" t="s">
        <v>271</v>
      </c>
      <c r="C83" s="2" t="s">
        <v>255</v>
      </c>
      <c r="D83" s="2"/>
      <c r="E83" s="2" t="s">
        <v>162</v>
      </c>
      <c r="F83" s="38" t="s">
        <v>154</v>
      </c>
    </row>
    <row r="84" spans="1:6" ht="30">
      <c r="A84" s="16">
        <v>374</v>
      </c>
      <c r="B84" s="1" t="s">
        <v>231</v>
      </c>
      <c r="C84" s="2" t="s">
        <v>3</v>
      </c>
      <c r="D84" s="2"/>
      <c r="E84" s="2" t="s">
        <v>160</v>
      </c>
      <c r="F84" s="38" t="s">
        <v>154</v>
      </c>
    </row>
    <row r="85" spans="1:6" ht="30">
      <c r="A85" s="16">
        <v>375</v>
      </c>
      <c r="B85" s="10" t="s">
        <v>265</v>
      </c>
      <c r="C85" s="2" t="s">
        <v>262</v>
      </c>
      <c r="D85" s="2"/>
      <c r="E85" s="13" t="s">
        <v>160</v>
      </c>
      <c r="F85" s="38" t="s">
        <v>154</v>
      </c>
    </row>
    <row r="86" spans="1:6" ht="30">
      <c r="A86" s="16">
        <v>376</v>
      </c>
      <c r="B86" s="1" t="s">
        <v>263</v>
      </c>
      <c r="C86" s="2" t="s">
        <v>264</v>
      </c>
      <c r="D86" s="2"/>
      <c r="E86" s="3" t="s">
        <v>160</v>
      </c>
      <c r="F86" s="38" t="s">
        <v>154</v>
      </c>
    </row>
    <row r="87" spans="1:6" ht="30">
      <c r="A87" s="16">
        <v>377</v>
      </c>
      <c r="B87" s="4" t="s">
        <v>260</v>
      </c>
      <c r="C87" s="5"/>
      <c r="D87" s="5"/>
      <c r="E87" s="5" t="s">
        <v>160</v>
      </c>
      <c r="F87" s="38" t="s">
        <v>154</v>
      </c>
    </row>
    <row r="88" spans="1:6" ht="30">
      <c r="A88" s="16">
        <v>378</v>
      </c>
      <c r="B88" s="4" t="s">
        <v>259</v>
      </c>
      <c r="C88" s="12" t="s">
        <v>8</v>
      </c>
      <c r="D88" s="12"/>
      <c r="E88" s="5" t="s">
        <v>160</v>
      </c>
      <c r="F88" s="38" t="s">
        <v>154</v>
      </c>
    </row>
    <row r="89" spans="1:6" ht="30">
      <c r="A89" s="16">
        <v>379</v>
      </c>
      <c r="B89" s="1" t="s">
        <v>258</v>
      </c>
      <c r="C89" s="2" t="s">
        <v>192</v>
      </c>
      <c r="D89" s="2"/>
      <c r="E89" s="3" t="s">
        <v>162</v>
      </c>
      <c r="F89" s="38" t="s">
        <v>154</v>
      </c>
    </row>
    <row r="90" spans="1:6" ht="30">
      <c r="A90" s="16">
        <v>380</v>
      </c>
      <c r="B90" s="1" t="s">
        <v>256</v>
      </c>
      <c r="C90" s="2" t="s">
        <v>243</v>
      </c>
      <c r="D90" s="2"/>
      <c r="E90" s="2" t="s">
        <v>162</v>
      </c>
      <c r="F90" s="38" t="s">
        <v>168</v>
      </c>
    </row>
    <row r="91" spans="1:6" ht="30">
      <c r="A91" s="16">
        <v>381</v>
      </c>
      <c r="B91" s="1" t="s">
        <v>45</v>
      </c>
      <c r="C91" s="2" t="s">
        <v>255</v>
      </c>
      <c r="D91" s="2"/>
      <c r="E91" s="3" t="s">
        <v>162</v>
      </c>
      <c r="F91" s="38" t="s">
        <v>167</v>
      </c>
    </row>
    <row r="92" spans="1:6" ht="30">
      <c r="A92" s="16">
        <v>382</v>
      </c>
      <c r="B92" s="4" t="s">
        <v>253</v>
      </c>
      <c r="C92" s="5" t="s">
        <v>196</v>
      </c>
      <c r="D92" s="5"/>
      <c r="E92" s="5" t="s">
        <v>160</v>
      </c>
      <c r="F92" s="38" t="s">
        <v>168</v>
      </c>
    </row>
    <row r="93" spans="1:6" ht="30">
      <c r="A93" s="16">
        <v>383</v>
      </c>
      <c r="B93" s="1" t="s">
        <v>239</v>
      </c>
      <c r="C93" s="2" t="s">
        <v>0</v>
      </c>
      <c r="D93" s="2"/>
      <c r="E93" s="3" t="s">
        <v>160</v>
      </c>
      <c r="F93" s="38" t="s">
        <v>167</v>
      </c>
    </row>
    <row r="94" spans="1:6" ht="30">
      <c r="A94" s="16">
        <v>384</v>
      </c>
      <c r="B94" s="8" t="s">
        <v>240</v>
      </c>
      <c r="C94" s="2" t="s">
        <v>241</v>
      </c>
      <c r="D94" s="2"/>
      <c r="E94" s="3" t="s">
        <v>162</v>
      </c>
      <c r="F94" s="38" t="s">
        <v>154</v>
      </c>
    </row>
    <row r="95" spans="1:6" ht="30">
      <c r="A95" s="16">
        <v>385</v>
      </c>
      <c r="B95" s="8" t="s">
        <v>55</v>
      </c>
      <c r="C95" s="2"/>
      <c r="D95" s="2"/>
      <c r="E95" s="2" t="s">
        <v>162</v>
      </c>
      <c r="F95" s="38" t="s">
        <v>154</v>
      </c>
    </row>
    <row r="96" spans="1:6" ht="30">
      <c r="A96" s="16">
        <v>386</v>
      </c>
      <c r="B96" s="8" t="s">
        <v>246</v>
      </c>
      <c r="C96" s="2" t="s">
        <v>229</v>
      </c>
      <c r="D96" s="2"/>
      <c r="E96" s="2" t="s">
        <v>162</v>
      </c>
      <c r="F96" s="38" t="s">
        <v>154</v>
      </c>
    </row>
    <row r="97" spans="1:6" ht="30">
      <c r="A97" s="16">
        <v>387</v>
      </c>
      <c r="B97" s="1" t="s">
        <v>12</v>
      </c>
      <c r="C97" s="2" t="s">
        <v>244</v>
      </c>
      <c r="D97" s="2"/>
      <c r="E97" s="3" t="s">
        <v>162</v>
      </c>
      <c r="F97" s="38" t="s">
        <v>154</v>
      </c>
    </row>
    <row r="98" spans="1:6" ht="30">
      <c r="A98" s="16">
        <v>388</v>
      </c>
      <c r="B98" s="8" t="s">
        <v>248</v>
      </c>
      <c r="C98" s="2" t="s">
        <v>0</v>
      </c>
      <c r="D98" s="2">
        <v>1979</v>
      </c>
      <c r="E98" s="2" t="s">
        <v>162</v>
      </c>
      <c r="F98" s="38" t="s">
        <v>154</v>
      </c>
    </row>
    <row r="99" spans="1:6" ht="30">
      <c r="A99" s="16">
        <v>389</v>
      </c>
      <c r="B99" s="8" t="s">
        <v>247</v>
      </c>
      <c r="C99" s="2" t="s">
        <v>1</v>
      </c>
      <c r="D99" s="2">
        <v>1988</v>
      </c>
      <c r="E99" s="2" t="s">
        <v>162</v>
      </c>
      <c r="F99" s="38" t="s">
        <v>154</v>
      </c>
    </row>
    <row r="100" spans="1:6" ht="30">
      <c r="A100" s="16">
        <v>390</v>
      </c>
      <c r="B100" s="4" t="s">
        <v>251</v>
      </c>
      <c r="C100" s="5" t="s">
        <v>3</v>
      </c>
      <c r="D100" s="5"/>
      <c r="E100" s="5" t="s">
        <v>160</v>
      </c>
      <c r="F100" s="38" t="s">
        <v>154</v>
      </c>
    </row>
    <row r="101" spans="1:6" ht="30">
      <c r="A101" s="16">
        <v>391</v>
      </c>
      <c r="B101" s="4" t="s">
        <v>9</v>
      </c>
      <c r="C101" s="5" t="s">
        <v>0</v>
      </c>
      <c r="D101" s="5">
        <v>1987</v>
      </c>
      <c r="E101" s="3" t="s">
        <v>162</v>
      </c>
      <c r="F101" s="38" t="s">
        <v>167</v>
      </c>
    </row>
    <row r="102" spans="1:6" ht="30">
      <c r="A102" s="16">
        <v>392</v>
      </c>
      <c r="B102" s="4" t="s">
        <v>238</v>
      </c>
      <c r="C102" s="5" t="s">
        <v>0</v>
      </c>
      <c r="D102" s="5"/>
      <c r="E102" s="5" t="s">
        <v>160</v>
      </c>
      <c r="F102" s="38" t="s">
        <v>154</v>
      </c>
    </row>
    <row r="103" spans="1:6" ht="30">
      <c r="A103" s="16">
        <v>393</v>
      </c>
      <c r="B103" s="4" t="s">
        <v>252</v>
      </c>
      <c r="C103" s="5" t="s">
        <v>3</v>
      </c>
      <c r="D103" s="5"/>
      <c r="E103" s="3" t="s">
        <v>160</v>
      </c>
      <c r="F103" s="38" t="s">
        <v>167</v>
      </c>
    </row>
    <row r="104" spans="1:6" ht="30">
      <c r="A104" s="16">
        <v>394</v>
      </c>
      <c r="B104" s="11" t="s">
        <v>125</v>
      </c>
      <c r="C104" s="2" t="s">
        <v>196</v>
      </c>
      <c r="D104" s="2"/>
      <c r="E104" s="3" t="s">
        <v>162</v>
      </c>
      <c r="F104" s="38" t="s">
        <v>168</v>
      </c>
    </row>
    <row r="105" spans="1:6" ht="30">
      <c r="A105" s="16">
        <v>395</v>
      </c>
      <c r="B105" s="4" t="s">
        <v>250</v>
      </c>
      <c r="C105" s="2" t="s">
        <v>219</v>
      </c>
      <c r="D105" s="2"/>
      <c r="E105" s="2" t="s">
        <v>160</v>
      </c>
      <c r="F105" s="38" t="s">
        <v>167</v>
      </c>
    </row>
    <row r="106" spans="1:6" ht="30">
      <c r="A106" s="16">
        <v>396</v>
      </c>
      <c r="B106" s="1" t="s">
        <v>249</v>
      </c>
      <c r="C106" s="2"/>
      <c r="D106" s="2"/>
      <c r="E106" s="2" t="s">
        <v>163</v>
      </c>
      <c r="F106" s="38" t="s">
        <v>154</v>
      </c>
    </row>
    <row r="107" spans="1:6" ht="30">
      <c r="A107" s="16">
        <v>397</v>
      </c>
      <c r="B107" s="4" t="s">
        <v>242</v>
      </c>
      <c r="C107" s="5" t="s">
        <v>243</v>
      </c>
      <c r="D107" s="5"/>
      <c r="E107" s="5" t="s">
        <v>160</v>
      </c>
      <c r="F107" s="38" t="s">
        <v>154</v>
      </c>
    </row>
    <row r="108" spans="1:6" ht="30">
      <c r="A108" s="16">
        <v>398</v>
      </c>
      <c r="B108" s="4" t="s">
        <v>254</v>
      </c>
      <c r="C108" s="5" t="s">
        <v>3</v>
      </c>
      <c r="D108" s="5"/>
      <c r="E108" s="5" t="s">
        <v>162</v>
      </c>
      <c r="F108" s="38" t="s">
        <v>154</v>
      </c>
    </row>
    <row r="109" spans="1:6" ht="30">
      <c r="A109" s="16">
        <v>399</v>
      </c>
      <c r="B109" s="4" t="s">
        <v>270</v>
      </c>
      <c r="C109" s="2"/>
      <c r="D109" s="2"/>
      <c r="E109" s="2" t="s">
        <v>160</v>
      </c>
      <c r="F109" s="38" t="s">
        <v>154</v>
      </c>
    </row>
    <row r="110" spans="1:6" ht="30">
      <c r="A110" s="16">
        <v>400</v>
      </c>
      <c r="B110" s="1" t="s">
        <v>267</v>
      </c>
      <c r="C110" s="2"/>
      <c r="D110" s="2"/>
      <c r="E110" s="3" t="s">
        <v>162</v>
      </c>
      <c r="F110" s="38" t="s">
        <v>154</v>
      </c>
    </row>
  </sheetData>
  <autoFilter ref="A1:E97"/>
  <sortState ref="A2:F110">
    <sortCondition ref="A1"/>
  </sortState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8"/>
  <sheetViews>
    <sheetView workbookViewId="0">
      <selection activeCell="B35" sqref="B35"/>
    </sheetView>
  </sheetViews>
  <sheetFormatPr baseColWidth="10" defaultRowHeight="15"/>
  <cols>
    <col min="1" max="1" width="15.28515625" bestFit="1" customWidth="1"/>
    <col min="2" max="2" width="28.140625" style="14" bestFit="1" customWidth="1"/>
    <col min="3" max="3" width="24.140625" style="14" bestFit="1" customWidth="1"/>
    <col min="4" max="4" width="26.42578125" style="14" bestFit="1" customWidth="1"/>
    <col min="5" max="5" width="20.28515625" style="15" bestFit="1" customWidth="1"/>
  </cols>
  <sheetData>
    <row r="1" spans="1:6" s="41" customFormat="1" ht="42.75" customHeight="1">
      <c r="A1" s="39" t="s">
        <v>135</v>
      </c>
      <c r="B1" s="37" t="s">
        <v>132</v>
      </c>
      <c r="C1" s="37" t="s">
        <v>133</v>
      </c>
      <c r="D1" s="37" t="s">
        <v>143</v>
      </c>
      <c r="E1" s="37" t="s">
        <v>134</v>
      </c>
      <c r="F1" s="40" t="s">
        <v>139</v>
      </c>
    </row>
    <row r="2" spans="1:6" ht="30">
      <c r="A2" s="16">
        <v>246</v>
      </c>
      <c r="B2" s="1" t="s">
        <v>141</v>
      </c>
      <c r="C2" s="2" t="s">
        <v>0</v>
      </c>
      <c r="D2" s="2"/>
      <c r="E2" s="3" t="s">
        <v>162</v>
      </c>
      <c r="F2" s="38" t="s">
        <v>154</v>
      </c>
    </row>
    <row r="3" spans="1:6" ht="30">
      <c r="A3" s="16">
        <v>7</v>
      </c>
      <c r="B3" s="4" t="s">
        <v>142</v>
      </c>
      <c r="C3" s="5" t="s">
        <v>1</v>
      </c>
      <c r="D3" s="5"/>
      <c r="E3" s="5" t="s">
        <v>162</v>
      </c>
      <c r="F3" s="38" t="s">
        <v>154</v>
      </c>
    </row>
    <row r="4" spans="1:6" ht="30">
      <c r="A4" s="16">
        <v>212</v>
      </c>
      <c r="B4" s="1" t="s">
        <v>2</v>
      </c>
      <c r="C4" s="2" t="s">
        <v>3</v>
      </c>
      <c r="D4" s="2"/>
      <c r="E4" s="2" t="s">
        <v>162</v>
      </c>
      <c r="F4" s="38" t="s">
        <v>154</v>
      </c>
    </row>
    <row r="5" spans="1:6" ht="30">
      <c r="A5" s="16">
        <v>235</v>
      </c>
      <c r="B5" s="4" t="s">
        <v>4</v>
      </c>
      <c r="C5" s="2" t="s">
        <v>3</v>
      </c>
      <c r="D5" s="2"/>
      <c r="E5" s="5" t="s">
        <v>162</v>
      </c>
      <c r="F5" s="38" t="s">
        <v>154</v>
      </c>
    </row>
    <row r="6" spans="1:6" ht="30">
      <c r="A6" s="16">
        <v>222</v>
      </c>
      <c r="B6" s="1" t="s">
        <v>5</v>
      </c>
      <c r="C6" s="2" t="s">
        <v>0</v>
      </c>
      <c r="D6" s="2"/>
      <c r="E6" s="2" t="s">
        <v>162</v>
      </c>
      <c r="F6" s="38" t="s">
        <v>154</v>
      </c>
    </row>
    <row r="7" spans="1:6" ht="30">
      <c r="A7" s="16">
        <v>288</v>
      </c>
      <c r="B7" s="1" t="s">
        <v>6</v>
      </c>
      <c r="C7" s="2" t="s">
        <v>1</v>
      </c>
      <c r="D7" s="2"/>
      <c r="E7" s="3" t="s">
        <v>162</v>
      </c>
      <c r="F7" s="38" t="s">
        <v>154</v>
      </c>
    </row>
    <row r="8" spans="1:6" ht="30">
      <c r="A8" s="16">
        <v>247</v>
      </c>
      <c r="B8" s="1" t="s">
        <v>7</v>
      </c>
      <c r="C8" s="2" t="s">
        <v>8</v>
      </c>
      <c r="D8" s="2"/>
      <c r="E8" s="3" t="s">
        <v>162</v>
      </c>
      <c r="F8" s="38" t="s">
        <v>154</v>
      </c>
    </row>
    <row r="9" spans="1:6" ht="30">
      <c r="A9" s="16">
        <v>277</v>
      </c>
      <c r="B9" s="6" t="s">
        <v>9</v>
      </c>
      <c r="C9" s="2" t="s">
        <v>0</v>
      </c>
      <c r="D9" s="2"/>
      <c r="E9" s="3" t="s">
        <v>162</v>
      </c>
      <c r="F9" s="38" t="s">
        <v>154</v>
      </c>
    </row>
    <row r="10" spans="1:6" ht="30">
      <c r="A10" s="16">
        <v>256</v>
      </c>
      <c r="B10" s="1" t="s">
        <v>10</v>
      </c>
      <c r="C10" s="2" t="s">
        <v>3</v>
      </c>
      <c r="D10" s="2"/>
      <c r="E10" s="7" t="s">
        <v>162</v>
      </c>
      <c r="F10" s="38" t="s">
        <v>154</v>
      </c>
    </row>
    <row r="11" spans="1:6" ht="30">
      <c r="A11" s="16">
        <v>245</v>
      </c>
      <c r="B11" s="1" t="s">
        <v>11</v>
      </c>
      <c r="C11" s="2" t="s">
        <v>3</v>
      </c>
      <c r="D11" s="2"/>
      <c r="E11" s="3" t="s">
        <v>162</v>
      </c>
      <c r="F11" s="38" t="s">
        <v>154</v>
      </c>
    </row>
    <row r="12" spans="1:6" ht="30">
      <c r="A12" s="16">
        <v>221</v>
      </c>
      <c r="B12" s="1" t="s">
        <v>12</v>
      </c>
      <c r="C12" s="2" t="s">
        <v>13</v>
      </c>
      <c r="D12" s="2"/>
      <c r="E12" s="2" t="s">
        <v>162</v>
      </c>
      <c r="F12" s="38" t="s">
        <v>154</v>
      </c>
    </row>
    <row r="13" spans="1:6" ht="30">
      <c r="A13" s="16">
        <v>273</v>
      </c>
      <c r="B13" s="1" t="s">
        <v>14</v>
      </c>
      <c r="C13" s="2" t="s">
        <v>15</v>
      </c>
      <c r="D13" s="2"/>
      <c r="E13" s="2" t="s">
        <v>162</v>
      </c>
      <c r="F13" s="38" t="s">
        <v>154</v>
      </c>
    </row>
    <row r="14" spans="1:6" ht="30">
      <c r="A14" s="16">
        <v>230</v>
      </c>
      <c r="B14" s="8" t="s">
        <v>16</v>
      </c>
      <c r="C14" s="2" t="s">
        <v>17</v>
      </c>
      <c r="D14" s="2"/>
      <c r="E14" s="3" t="s">
        <v>160</v>
      </c>
      <c r="F14" s="38" t="s">
        <v>154</v>
      </c>
    </row>
    <row r="15" spans="1:6" ht="30">
      <c r="A15" s="16">
        <v>216</v>
      </c>
      <c r="B15" s="9" t="s">
        <v>18</v>
      </c>
      <c r="C15" s="2" t="s">
        <v>8</v>
      </c>
      <c r="D15" s="2"/>
      <c r="E15" s="2" t="s">
        <v>160</v>
      </c>
      <c r="F15" s="38" t="s">
        <v>154</v>
      </c>
    </row>
    <row r="16" spans="1:6" ht="30">
      <c r="A16" s="16">
        <v>204</v>
      </c>
      <c r="B16" s="1" t="s">
        <v>19</v>
      </c>
      <c r="C16" s="2" t="s">
        <v>20</v>
      </c>
      <c r="D16" s="2"/>
      <c r="E16" s="2" t="s">
        <v>162</v>
      </c>
      <c r="F16" s="38" t="s">
        <v>154</v>
      </c>
    </row>
    <row r="17" spans="1:6" ht="30">
      <c r="A17" s="16">
        <v>293</v>
      </c>
      <c r="B17" s="1" t="s">
        <v>21</v>
      </c>
      <c r="C17" s="2" t="s">
        <v>22</v>
      </c>
      <c r="D17" s="2"/>
      <c r="E17" s="2" t="s">
        <v>162</v>
      </c>
      <c r="F17" s="38" t="s">
        <v>154</v>
      </c>
    </row>
    <row r="18" spans="1:6" ht="30">
      <c r="A18" s="16">
        <v>253</v>
      </c>
      <c r="B18" s="8" t="s">
        <v>23</v>
      </c>
      <c r="C18" s="2" t="s">
        <v>24</v>
      </c>
      <c r="D18" s="2"/>
      <c r="E18" s="3" t="s">
        <v>162</v>
      </c>
      <c r="F18" s="38" t="s">
        <v>154</v>
      </c>
    </row>
    <row r="19" spans="1:6" ht="30">
      <c r="A19" s="16">
        <v>233</v>
      </c>
      <c r="B19" s="8" t="s">
        <v>25</v>
      </c>
      <c r="C19" s="2" t="s">
        <v>3</v>
      </c>
      <c r="D19" s="2"/>
      <c r="E19" s="3" t="s">
        <v>160</v>
      </c>
      <c r="F19" s="38" t="s">
        <v>154</v>
      </c>
    </row>
    <row r="20" spans="1:6" ht="30">
      <c r="A20" s="16">
        <v>259</v>
      </c>
      <c r="B20" s="8" t="s">
        <v>26</v>
      </c>
      <c r="C20" s="2" t="s">
        <v>27</v>
      </c>
      <c r="D20" s="2"/>
      <c r="E20" s="2" t="s">
        <v>162</v>
      </c>
      <c r="F20" s="38" t="s">
        <v>154</v>
      </c>
    </row>
    <row r="21" spans="1:6" ht="30">
      <c r="A21" s="16">
        <v>249</v>
      </c>
      <c r="B21" s="1" t="s">
        <v>28</v>
      </c>
      <c r="C21" s="2" t="s">
        <v>22</v>
      </c>
      <c r="D21" s="2"/>
      <c r="E21" s="2" t="s">
        <v>160</v>
      </c>
      <c r="F21" s="38" t="s">
        <v>154</v>
      </c>
    </row>
    <row r="22" spans="1:6" ht="30">
      <c r="A22" s="16">
        <v>282</v>
      </c>
      <c r="B22" s="1" t="s">
        <v>29</v>
      </c>
      <c r="C22" s="2" t="s">
        <v>30</v>
      </c>
      <c r="D22" s="2"/>
      <c r="E22" s="3" t="s">
        <v>160</v>
      </c>
      <c r="F22" s="38" t="s">
        <v>154</v>
      </c>
    </row>
    <row r="23" spans="1:6" ht="30">
      <c r="A23" s="16">
        <v>299</v>
      </c>
      <c r="B23" s="10" t="s">
        <v>31</v>
      </c>
      <c r="C23" s="2" t="s">
        <v>32</v>
      </c>
      <c r="D23" s="2"/>
      <c r="E23" s="3" t="s">
        <v>162</v>
      </c>
      <c r="F23" s="38" t="s">
        <v>154</v>
      </c>
    </row>
    <row r="24" spans="1:6" ht="30">
      <c r="A24" s="16">
        <v>260</v>
      </c>
      <c r="B24" s="4" t="s">
        <v>33</v>
      </c>
      <c r="C24" s="5" t="s">
        <v>34</v>
      </c>
      <c r="D24" s="5"/>
      <c r="E24" s="5" t="s">
        <v>160</v>
      </c>
      <c r="F24" s="38" t="s">
        <v>154</v>
      </c>
    </row>
    <row r="25" spans="1:6" ht="30">
      <c r="A25" s="16">
        <v>296</v>
      </c>
      <c r="B25" s="8" t="s">
        <v>35</v>
      </c>
      <c r="C25" s="2" t="s">
        <v>36</v>
      </c>
      <c r="D25" s="2"/>
      <c r="E25" s="2" t="s">
        <v>162</v>
      </c>
      <c r="F25" s="38" t="s">
        <v>154</v>
      </c>
    </row>
    <row r="26" spans="1:6" ht="30">
      <c r="A26" s="16">
        <v>240</v>
      </c>
      <c r="B26" s="1" t="s">
        <v>37</v>
      </c>
      <c r="C26" s="2" t="s">
        <v>30</v>
      </c>
      <c r="D26" s="2"/>
      <c r="E26" s="3" t="s">
        <v>162</v>
      </c>
      <c r="F26" s="38" t="s">
        <v>154</v>
      </c>
    </row>
    <row r="27" spans="1:6" ht="30">
      <c r="A27" s="16">
        <v>223</v>
      </c>
      <c r="B27" s="1" t="s">
        <v>38</v>
      </c>
      <c r="C27" s="2" t="s">
        <v>39</v>
      </c>
      <c r="D27" s="2"/>
      <c r="E27" s="2" t="s">
        <v>162</v>
      </c>
      <c r="F27" s="38" t="s">
        <v>154</v>
      </c>
    </row>
    <row r="28" spans="1:6" ht="30">
      <c r="A28" s="16">
        <v>243</v>
      </c>
      <c r="B28" s="1" t="s">
        <v>40</v>
      </c>
      <c r="C28" s="2" t="s">
        <v>41</v>
      </c>
      <c r="D28" s="2"/>
      <c r="E28" s="3" t="s">
        <v>160</v>
      </c>
      <c r="F28" s="38" t="s">
        <v>154</v>
      </c>
    </row>
    <row r="29" spans="1:6" ht="30">
      <c r="A29" s="16">
        <v>224</v>
      </c>
      <c r="B29" s="8" t="s">
        <v>42</v>
      </c>
      <c r="C29" s="2" t="s">
        <v>30</v>
      </c>
      <c r="D29" s="2"/>
      <c r="E29" s="2" t="s">
        <v>162</v>
      </c>
      <c r="F29" s="38" t="s">
        <v>154</v>
      </c>
    </row>
    <row r="30" spans="1:6" ht="30">
      <c r="A30" s="16">
        <v>268</v>
      </c>
      <c r="B30" s="1" t="s">
        <v>43</v>
      </c>
      <c r="C30" s="2" t="s">
        <v>44</v>
      </c>
      <c r="D30" s="2"/>
      <c r="E30" s="3" t="s">
        <v>162</v>
      </c>
      <c r="F30" s="38" t="s">
        <v>154</v>
      </c>
    </row>
    <row r="31" spans="1:6" ht="30">
      <c r="A31" s="16">
        <v>297</v>
      </c>
      <c r="B31" s="4" t="s">
        <v>45</v>
      </c>
      <c r="C31" s="2" t="s">
        <v>46</v>
      </c>
      <c r="D31" s="2"/>
      <c r="E31" s="2" t="s">
        <v>162</v>
      </c>
      <c r="F31" s="38" t="s">
        <v>167</v>
      </c>
    </row>
    <row r="32" spans="1:6" ht="30">
      <c r="A32" s="16">
        <v>295</v>
      </c>
      <c r="B32" s="6" t="s">
        <v>47</v>
      </c>
      <c r="C32" s="2" t="s">
        <v>30</v>
      </c>
      <c r="D32" s="2"/>
      <c r="E32" s="2" t="s">
        <v>162</v>
      </c>
      <c r="F32" s="38" t="s">
        <v>154</v>
      </c>
    </row>
    <row r="33" spans="1:6" ht="30">
      <c r="A33" s="16">
        <v>285</v>
      </c>
      <c r="B33" s="1" t="s">
        <v>48</v>
      </c>
      <c r="C33" s="2" t="s">
        <v>22</v>
      </c>
      <c r="D33" s="2"/>
      <c r="E33" s="3" t="s">
        <v>162</v>
      </c>
      <c r="F33" s="38" t="s">
        <v>154</v>
      </c>
    </row>
    <row r="34" spans="1:6" ht="30">
      <c r="A34" s="16">
        <v>231</v>
      </c>
      <c r="B34" s="4" t="s">
        <v>49</v>
      </c>
      <c r="C34" s="2" t="s">
        <v>3</v>
      </c>
      <c r="D34" s="2"/>
      <c r="E34" s="5" t="s">
        <v>160</v>
      </c>
      <c r="F34" s="38" t="s">
        <v>154</v>
      </c>
    </row>
    <row r="35" spans="1:6" ht="30">
      <c r="A35" s="16">
        <v>208</v>
      </c>
      <c r="B35" s="1" t="s">
        <v>50</v>
      </c>
      <c r="C35" s="2" t="s">
        <v>3</v>
      </c>
      <c r="D35" s="2"/>
      <c r="E35" s="2" t="s">
        <v>162</v>
      </c>
      <c r="F35" s="38" t="s">
        <v>154</v>
      </c>
    </row>
    <row r="36" spans="1:6" ht="45">
      <c r="A36" s="16">
        <v>278</v>
      </c>
      <c r="B36" s="4" t="s">
        <v>51</v>
      </c>
      <c r="C36" s="2" t="s">
        <v>52</v>
      </c>
      <c r="D36" s="2"/>
      <c r="E36" s="2" t="s">
        <v>160</v>
      </c>
      <c r="F36" s="38" t="s">
        <v>154</v>
      </c>
    </row>
    <row r="37" spans="1:6" ht="30">
      <c r="A37" s="16">
        <v>279</v>
      </c>
      <c r="B37" s="1" t="s">
        <v>53</v>
      </c>
      <c r="C37" s="2" t="s">
        <v>54</v>
      </c>
      <c r="D37" s="2"/>
      <c r="E37" s="3" t="s">
        <v>162</v>
      </c>
      <c r="F37" s="38" t="s">
        <v>154</v>
      </c>
    </row>
    <row r="38" spans="1:6" ht="30">
      <c r="A38" s="16">
        <v>281</v>
      </c>
      <c r="B38" s="1" t="s">
        <v>55</v>
      </c>
      <c r="C38" s="2" t="s">
        <v>30</v>
      </c>
      <c r="D38" s="2"/>
      <c r="E38" s="3" t="s">
        <v>162</v>
      </c>
      <c r="F38" s="38" t="s">
        <v>154</v>
      </c>
    </row>
    <row r="39" spans="1:6" ht="30">
      <c r="A39" s="16">
        <v>275</v>
      </c>
      <c r="B39" s="8" t="s">
        <v>56</v>
      </c>
      <c r="C39" s="2" t="s">
        <v>57</v>
      </c>
      <c r="D39" s="2"/>
      <c r="E39" s="3" t="s">
        <v>160</v>
      </c>
      <c r="F39" s="38" t="s">
        <v>154</v>
      </c>
    </row>
    <row r="40" spans="1:6" ht="30">
      <c r="A40" s="16">
        <v>3</v>
      </c>
      <c r="B40" s="4" t="s">
        <v>58</v>
      </c>
      <c r="C40" s="5" t="s">
        <v>30</v>
      </c>
      <c r="D40" s="5"/>
      <c r="E40" s="5" t="s">
        <v>162</v>
      </c>
      <c r="F40" s="38" t="s">
        <v>154</v>
      </c>
    </row>
    <row r="41" spans="1:6" ht="30">
      <c r="A41" s="16">
        <v>280</v>
      </c>
      <c r="B41" s="8" t="s">
        <v>59</v>
      </c>
      <c r="C41" s="2" t="s">
        <v>60</v>
      </c>
      <c r="D41" s="2"/>
      <c r="E41" s="3" t="s">
        <v>162</v>
      </c>
      <c r="F41" s="38" t="s">
        <v>154</v>
      </c>
    </row>
    <row r="42" spans="1:6" ht="30">
      <c r="A42" s="16">
        <v>234</v>
      </c>
      <c r="B42" s="1" t="s">
        <v>61</v>
      </c>
      <c r="C42" s="2" t="s">
        <v>3</v>
      </c>
      <c r="D42" s="2"/>
      <c r="E42" s="3" t="s">
        <v>160</v>
      </c>
      <c r="F42" s="38" t="s">
        <v>154</v>
      </c>
    </row>
    <row r="43" spans="1:6" ht="30">
      <c r="A43" s="16">
        <v>298</v>
      </c>
      <c r="B43" s="1" t="s">
        <v>62</v>
      </c>
      <c r="C43" s="2" t="s">
        <v>30</v>
      </c>
      <c r="D43" s="2"/>
      <c r="E43" s="2" t="s">
        <v>162</v>
      </c>
      <c r="F43" s="38" t="s">
        <v>154</v>
      </c>
    </row>
    <row r="44" spans="1:6" ht="30">
      <c r="A44" s="16">
        <v>5</v>
      </c>
      <c r="B44" s="4" t="s">
        <v>63</v>
      </c>
      <c r="C44" s="2" t="s">
        <v>3</v>
      </c>
      <c r="D44" s="2"/>
      <c r="E44" s="3" t="s">
        <v>162</v>
      </c>
      <c r="F44" s="38" t="s">
        <v>154</v>
      </c>
    </row>
    <row r="45" spans="1:6" ht="30">
      <c r="A45" s="16">
        <v>218</v>
      </c>
      <c r="B45" s="1" t="s">
        <v>64</v>
      </c>
      <c r="C45" s="2" t="s">
        <v>65</v>
      </c>
      <c r="D45" s="2"/>
      <c r="E45" s="3" t="s">
        <v>162</v>
      </c>
      <c r="F45" s="38" t="s">
        <v>154</v>
      </c>
    </row>
    <row r="46" spans="1:6" ht="30">
      <c r="A46" s="16">
        <v>238</v>
      </c>
      <c r="B46" s="1" t="s">
        <v>66</v>
      </c>
      <c r="C46" s="2" t="s">
        <v>41</v>
      </c>
      <c r="D46" s="2"/>
      <c r="E46" s="3" t="s">
        <v>162</v>
      </c>
      <c r="F46" s="38" t="s">
        <v>154</v>
      </c>
    </row>
    <row r="47" spans="1:6" ht="30">
      <c r="A47" s="16">
        <v>201</v>
      </c>
      <c r="B47" s="1" t="s">
        <v>67</v>
      </c>
      <c r="C47" s="2" t="s">
        <v>15</v>
      </c>
      <c r="D47" s="2"/>
      <c r="E47" s="2" t="s">
        <v>162</v>
      </c>
      <c r="F47" s="38" t="s">
        <v>154</v>
      </c>
    </row>
    <row r="48" spans="1:6" ht="30">
      <c r="A48" s="16">
        <v>207</v>
      </c>
      <c r="B48" s="1" t="s">
        <v>68</v>
      </c>
      <c r="C48" s="2" t="s">
        <v>3</v>
      </c>
      <c r="D48" s="2"/>
      <c r="E48" s="2" t="s">
        <v>160</v>
      </c>
      <c r="F48" s="38" t="s">
        <v>154</v>
      </c>
    </row>
    <row r="49" spans="1:6" ht="30">
      <c r="A49" s="16">
        <v>276</v>
      </c>
      <c r="B49" s="6" t="s">
        <v>69</v>
      </c>
      <c r="C49" s="2" t="s">
        <v>0</v>
      </c>
      <c r="D49" s="2"/>
      <c r="E49" s="3" t="s">
        <v>162</v>
      </c>
      <c r="F49" s="38" t="s">
        <v>167</v>
      </c>
    </row>
    <row r="50" spans="1:6" ht="30">
      <c r="A50" s="16">
        <v>241</v>
      </c>
      <c r="B50" s="1" t="s">
        <v>70</v>
      </c>
      <c r="C50" s="2" t="s">
        <v>36</v>
      </c>
      <c r="D50" s="2"/>
      <c r="E50" s="3" t="s">
        <v>162</v>
      </c>
      <c r="F50" s="38" t="s">
        <v>154</v>
      </c>
    </row>
    <row r="51" spans="1:6" ht="30">
      <c r="A51" s="16">
        <v>283</v>
      </c>
      <c r="B51" s="1" t="s">
        <v>71</v>
      </c>
      <c r="C51" s="2" t="s">
        <v>30</v>
      </c>
      <c r="D51" s="2"/>
      <c r="E51" s="3" t="s">
        <v>162</v>
      </c>
      <c r="F51" s="38" t="s">
        <v>154</v>
      </c>
    </row>
    <row r="52" spans="1:6" ht="30">
      <c r="A52" s="16">
        <v>300</v>
      </c>
      <c r="B52" s="1" t="s">
        <v>72</v>
      </c>
      <c r="C52" s="2" t="s">
        <v>0</v>
      </c>
      <c r="D52" s="2"/>
      <c r="E52" s="2" t="s">
        <v>162</v>
      </c>
      <c r="F52" s="38" t="s">
        <v>154</v>
      </c>
    </row>
    <row r="53" spans="1:6" ht="30">
      <c r="A53" s="16">
        <v>284</v>
      </c>
      <c r="B53" s="1" t="s">
        <v>73</v>
      </c>
      <c r="C53" s="2" t="s">
        <v>30</v>
      </c>
      <c r="D53" s="2"/>
      <c r="E53" s="3" t="s">
        <v>162</v>
      </c>
      <c r="F53" s="38" t="s">
        <v>167</v>
      </c>
    </row>
    <row r="54" spans="1:6" ht="30">
      <c r="A54" s="16">
        <v>263</v>
      </c>
      <c r="B54" s="4" t="s">
        <v>148</v>
      </c>
      <c r="C54" s="2" t="s">
        <v>74</v>
      </c>
      <c r="D54" s="2"/>
      <c r="E54" s="3" t="s">
        <v>162</v>
      </c>
      <c r="F54" s="38" t="s">
        <v>167</v>
      </c>
    </row>
    <row r="55" spans="1:6" ht="30">
      <c r="A55" s="16">
        <v>270</v>
      </c>
      <c r="B55" s="4" t="s">
        <v>75</v>
      </c>
      <c r="C55" s="5" t="s">
        <v>30</v>
      </c>
      <c r="D55" s="5"/>
      <c r="E55" s="5" t="s">
        <v>160</v>
      </c>
      <c r="F55" s="38" t="s">
        <v>154</v>
      </c>
    </row>
    <row r="56" spans="1:6" ht="30">
      <c r="A56" s="16">
        <v>239</v>
      </c>
      <c r="B56" s="1" t="s">
        <v>76</v>
      </c>
      <c r="C56" s="2" t="s">
        <v>77</v>
      </c>
      <c r="D56" s="2"/>
      <c r="E56" s="3" t="s">
        <v>160</v>
      </c>
      <c r="F56" s="38" t="s">
        <v>154</v>
      </c>
    </row>
    <row r="57" spans="1:6" ht="30">
      <c r="A57" s="16">
        <v>202</v>
      </c>
      <c r="B57" s="4" t="s">
        <v>78</v>
      </c>
      <c r="C57" s="5" t="s">
        <v>15</v>
      </c>
      <c r="D57" s="5"/>
      <c r="E57" s="3" t="s">
        <v>162</v>
      </c>
      <c r="F57" s="38" t="s">
        <v>167</v>
      </c>
    </row>
    <row r="58" spans="1:6" ht="30">
      <c r="A58" s="16">
        <v>250</v>
      </c>
      <c r="B58" s="4" t="s">
        <v>79</v>
      </c>
      <c r="C58" s="5" t="s">
        <v>0</v>
      </c>
      <c r="D58" s="5"/>
      <c r="E58" s="5" t="s">
        <v>160</v>
      </c>
      <c r="F58" s="38" t="s">
        <v>154</v>
      </c>
    </row>
    <row r="59" spans="1:6" ht="30">
      <c r="A59" s="16">
        <v>248</v>
      </c>
      <c r="B59" s="1" t="s">
        <v>80</v>
      </c>
      <c r="C59" s="2" t="s">
        <v>81</v>
      </c>
      <c r="D59" s="2"/>
      <c r="E59" s="3" t="s">
        <v>160</v>
      </c>
      <c r="F59" s="38" t="s">
        <v>154</v>
      </c>
    </row>
    <row r="60" spans="1:6" ht="30">
      <c r="A60" s="16">
        <v>265</v>
      </c>
      <c r="B60" s="8" t="s">
        <v>82</v>
      </c>
      <c r="C60" s="2" t="s">
        <v>83</v>
      </c>
      <c r="D60" s="2"/>
      <c r="E60" s="3" t="s">
        <v>160</v>
      </c>
      <c r="F60" s="38" t="s">
        <v>154</v>
      </c>
    </row>
    <row r="61" spans="1:6" ht="30">
      <c r="A61" s="16">
        <v>264</v>
      </c>
      <c r="B61" s="4" t="s">
        <v>84</v>
      </c>
      <c r="C61" s="5" t="s">
        <v>15</v>
      </c>
      <c r="D61" s="5"/>
      <c r="E61" s="5" t="s">
        <v>162</v>
      </c>
      <c r="F61" s="38" t="s">
        <v>154</v>
      </c>
    </row>
    <row r="62" spans="1:6" ht="30">
      <c r="A62" s="16">
        <v>237</v>
      </c>
      <c r="B62" s="1" t="s">
        <v>85</v>
      </c>
      <c r="C62" s="2" t="s">
        <v>15</v>
      </c>
      <c r="D62" s="2"/>
      <c r="E62" s="3" t="s">
        <v>162</v>
      </c>
      <c r="F62" s="38" t="s">
        <v>167</v>
      </c>
    </row>
    <row r="63" spans="1:6" ht="30">
      <c r="A63" s="16">
        <v>290</v>
      </c>
      <c r="B63" s="1" t="s">
        <v>86</v>
      </c>
      <c r="C63" s="2" t="s">
        <v>30</v>
      </c>
      <c r="D63" s="2"/>
      <c r="E63" s="3" t="s">
        <v>162</v>
      </c>
      <c r="F63" s="38" t="s">
        <v>154</v>
      </c>
    </row>
    <row r="64" spans="1:6" ht="30">
      <c r="A64" s="16">
        <v>213</v>
      </c>
      <c r="B64" s="8" t="s">
        <v>87</v>
      </c>
      <c r="C64" s="2" t="s">
        <v>88</v>
      </c>
      <c r="D64" s="2"/>
      <c r="E64" s="2" t="s">
        <v>162</v>
      </c>
      <c r="F64" s="38" t="s">
        <v>154</v>
      </c>
    </row>
    <row r="65" spans="1:6" ht="30">
      <c r="A65" s="16">
        <v>203</v>
      </c>
      <c r="B65" s="8" t="s">
        <v>89</v>
      </c>
      <c r="C65" s="2" t="s">
        <v>15</v>
      </c>
      <c r="D65" s="2"/>
      <c r="E65" s="2" t="s">
        <v>162</v>
      </c>
      <c r="F65" s="38" t="s">
        <v>167</v>
      </c>
    </row>
    <row r="66" spans="1:6" ht="30">
      <c r="A66" s="16">
        <v>209</v>
      </c>
      <c r="B66" s="8" t="s">
        <v>90</v>
      </c>
      <c r="C66" s="2" t="s">
        <v>3</v>
      </c>
      <c r="D66" s="2"/>
      <c r="E66" s="2" t="s">
        <v>160</v>
      </c>
      <c r="F66" s="38" t="s">
        <v>154</v>
      </c>
    </row>
    <row r="67" spans="1:6" ht="30">
      <c r="A67" s="16">
        <v>291</v>
      </c>
      <c r="B67" s="1" t="s">
        <v>91</v>
      </c>
      <c r="C67" s="2" t="s">
        <v>92</v>
      </c>
      <c r="D67" s="2"/>
      <c r="E67" s="2" t="s">
        <v>162</v>
      </c>
      <c r="F67" s="38" t="s">
        <v>154</v>
      </c>
    </row>
    <row r="68" spans="1:6" ht="30">
      <c r="A68" s="16">
        <v>252</v>
      </c>
      <c r="B68" s="8" t="s">
        <v>93</v>
      </c>
      <c r="C68" s="2" t="s">
        <v>0</v>
      </c>
      <c r="D68" s="2"/>
      <c r="E68" s="2" t="s">
        <v>162</v>
      </c>
      <c r="F68" s="38" t="s">
        <v>154</v>
      </c>
    </row>
    <row r="69" spans="1:6" ht="30">
      <c r="A69" s="16">
        <v>274</v>
      </c>
      <c r="B69" s="4" t="s">
        <v>94</v>
      </c>
      <c r="C69" s="2" t="s">
        <v>3</v>
      </c>
      <c r="D69" s="2"/>
      <c r="E69" s="2" t="s">
        <v>162</v>
      </c>
      <c r="F69" s="38" t="s">
        <v>167</v>
      </c>
    </row>
    <row r="70" spans="1:6" ht="30">
      <c r="A70" s="16">
        <v>205</v>
      </c>
      <c r="B70" s="11" t="s">
        <v>95</v>
      </c>
      <c r="C70" s="2" t="s">
        <v>15</v>
      </c>
      <c r="D70" s="2"/>
      <c r="E70" s="3" t="s">
        <v>162</v>
      </c>
      <c r="F70" s="38" t="s">
        <v>154</v>
      </c>
    </row>
    <row r="71" spans="1:6" ht="30">
      <c r="A71" s="16">
        <v>262</v>
      </c>
      <c r="B71" s="4" t="s">
        <v>96</v>
      </c>
      <c r="C71" s="5" t="s">
        <v>15</v>
      </c>
      <c r="D71" s="5"/>
      <c r="E71" s="5" t="s">
        <v>160</v>
      </c>
      <c r="F71" s="38" t="s">
        <v>154</v>
      </c>
    </row>
    <row r="72" spans="1:6" ht="30">
      <c r="A72" s="16">
        <v>215</v>
      </c>
      <c r="B72" s="4" t="s">
        <v>97</v>
      </c>
      <c r="C72" s="5" t="s">
        <v>30</v>
      </c>
      <c r="D72" s="5"/>
      <c r="E72" s="3" t="s">
        <v>163</v>
      </c>
      <c r="F72" s="38" t="s">
        <v>154</v>
      </c>
    </row>
    <row r="73" spans="1:6" ht="30">
      <c r="A73" s="16">
        <v>269</v>
      </c>
      <c r="B73" s="4" t="s">
        <v>98</v>
      </c>
      <c r="C73" s="5" t="s">
        <v>0</v>
      </c>
      <c r="D73" s="5"/>
      <c r="E73" s="5" t="s">
        <v>162</v>
      </c>
      <c r="F73" s="38" t="s">
        <v>167</v>
      </c>
    </row>
    <row r="74" spans="1:6" ht="30">
      <c r="A74" s="16">
        <v>267</v>
      </c>
      <c r="B74" s="4" t="s">
        <v>99</v>
      </c>
      <c r="C74" s="5" t="s">
        <v>30</v>
      </c>
      <c r="D74" s="5"/>
      <c r="E74" s="5" t="s">
        <v>162</v>
      </c>
      <c r="F74" s="38" t="s">
        <v>154</v>
      </c>
    </row>
    <row r="75" spans="1:6" ht="30">
      <c r="A75" s="16">
        <v>286</v>
      </c>
      <c r="B75" s="1" t="s">
        <v>100</v>
      </c>
      <c r="C75" s="2" t="s">
        <v>83</v>
      </c>
      <c r="D75" s="2"/>
      <c r="E75" s="3" t="s">
        <v>160</v>
      </c>
      <c r="F75" s="38" t="s">
        <v>168</v>
      </c>
    </row>
    <row r="76" spans="1:6" ht="30">
      <c r="A76" s="16">
        <v>242</v>
      </c>
      <c r="B76" s="1" t="s">
        <v>101</v>
      </c>
      <c r="C76" s="2" t="s">
        <v>3</v>
      </c>
      <c r="D76" s="2"/>
      <c r="E76" s="3" t="s">
        <v>160</v>
      </c>
      <c r="F76" s="38" t="s">
        <v>154</v>
      </c>
    </row>
    <row r="77" spans="1:6" ht="30">
      <c r="A77" s="16">
        <v>219</v>
      </c>
      <c r="B77" s="1" t="s">
        <v>102</v>
      </c>
      <c r="C77" s="2" t="s">
        <v>3</v>
      </c>
      <c r="D77" s="2"/>
      <c r="E77" s="2" t="s">
        <v>162</v>
      </c>
      <c r="F77" s="38" t="s">
        <v>154</v>
      </c>
    </row>
    <row r="78" spans="1:6" ht="30">
      <c r="A78" s="16">
        <v>225</v>
      </c>
      <c r="B78" s="1" t="s">
        <v>103</v>
      </c>
      <c r="C78" s="2" t="s">
        <v>0</v>
      </c>
      <c r="D78" s="2"/>
      <c r="E78" s="2" t="s">
        <v>162</v>
      </c>
      <c r="F78" s="38" t="s">
        <v>154</v>
      </c>
    </row>
    <row r="79" spans="1:6" ht="30">
      <c r="A79" s="16">
        <v>271</v>
      </c>
      <c r="B79" s="1" t="s">
        <v>104</v>
      </c>
      <c r="C79" s="2" t="s">
        <v>3</v>
      </c>
      <c r="D79" s="2"/>
      <c r="E79" s="3" t="s">
        <v>162</v>
      </c>
      <c r="F79" s="38" t="s">
        <v>167</v>
      </c>
    </row>
    <row r="80" spans="1:6" ht="30">
      <c r="A80" s="16">
        <v>272</v>
      </c>
      <c r="B80" s="4" t="s">
        <v>105</v>
      </c>
      <c r="C80" s="12" t="s">
        <v>106</v>
      </c>
      <c r="D80" s="12"/>
      <c r="E80" s="5" t="s">
        <v>162</v>
      </c>
      <c r="F80" s="38" t="s">
        <v>167</v>
      </c>
    </row>
    <row r="81" spans="1:6" ht="30">
      <c r="A81" s="16">
        <v>255</v>
      </c>
      <c r="B81" s="4" t="s">
        <v>107</v>
      </c>
      <c r="C81" s="5" t="s">
        <v>108</v>
      </c>
      <c r="D81" s="5"/>
      <c r="E81" s="5" t="s">
        <v>160</v>
      </c>
      <c r="F81" s="38" t="s">
        <v>154</v>
      </c>
    </row>
    <row r="82" spans="1:6" ht="30">
      <c r="A82" s="16">
        <v>244</v>
      </c>
      <c r="B82" s="1" t="s">
        <v>109</v>
      </c>
      <c r="C82" s="2" t="s">
        <v>110</v>
      </c>
      <c r="D82" s="2"/>
      <c r="E82" s="3" t="s">
        <v>162</v>
      </c>
      <c r="F82" s="38" t="s">
        <v>167</v>
      </c>
    </row>
    <row r="83" spans="1:6" ht="30">
      <c r="A83" s="16">
        <v>229</v>
      </c>
      <c r="B83" s="1" t="s">
        <v>111</v>
      </c>
      <c r="C83" s="2" t="s">
        <v>0</v>
      </c>
      <c r="D83" s="2"/>
      <c r="E83" s="3" t="s">
        <v>162</v>
      </c>
      <c r="F83" s="38" t="s">
        <v>154</v>
      </c>
    </row>
    <row r="84" spans="1:6" ht="30">
      <c r="A84" s="16">
        <v>206</v>
      </c>
      <c r="B84" s="4" t="s">
        <v>112</v>
      </c>
      <c r="C84" s="5" t="s">
        <v>15</v>
      </c>
      <c r="D84" s="5"/>
      <c r="E84" s="5" t="s">
        <v>162</v>
      </c>
      <c r="F84" s="38" t="s">
        <v>154</v>
      </c>
    </row>
    <row r="85" spans="1:6" ht="30">
      <c r="A85" s="16">
        <v>1</v>
      </c>
      <c r="B85" s="10" t="s">
        <v>113</v>
      </c>
      <c r="C85" s="2" t="s">
        <v>30</v>
      </c>
      <c r="D85" s="2"/>
      <c r="E85" s="13" t="s">
        <v>162</v>
      </c>
      <c r="F85" s="38" t="s">
        <v>154</v>
      </c>
    </row>
    <row r="86" spans="1:6" ht="30">
      <c r="A86" s="16">
        <v>236</v>
      </c>
      <c r="B86" s="1" t="s">
        <v>114</v>
      </c>
      <c r="C86" s="2" t="s">
        <v>57</v>
      </c>
      <c r="D86" s="2"/>
      <c r="E86" s="3" t="s">
        <v>162</v>
      </c>
      <c r="F86" s="38" t="s">
        <v>167</v>
      </c>
    </row>
    <row r="87" spans="1:6" ht="30">
      <c r="A87" s="16">
        <v>217</v>
      </c>
      <c r="B87" s="1" t="s">
        <v>115</v>
      </c>
      <c r="C87" s="2" t="s">
        <v>57</v>
      </c>
      <c r="D87" s="2"/>
      <c r="E87" s="3" t="s">
        <v>160</v>
      </c>
      <c r="F87" s="38" t="s">
        <v>154</v>
      </c>
    </row>
    <row r="88" spans="1:6" ht="30">
      <c r="A88" s="16">
        <v>214</v>
      </c>
      <c r="B88" s="6" t="s">
        <v>116</v>
      </c>
      <c r="C88" s="2" t="s">
        <v>22</v>
      </c>
      <c r="D88" s="2"/>
      <c r="E88" s="2" t="s">
        <v>160</v>
      </c>
      <c r="F88" s="38" t="s">
        <v>154</v>
      </c>
    </row>
    <row r="89" spans="1:6" ht="30">
      <c r="A89" s="16">
        <v>258</v>
      </c>
      <c r="B89" s="4" t="s">
        <v>117</v>
      </c>
      <c r="C89" s="2" t="s">
        <v>118</v>
      </c>
      <c r="D89" s="2"/>
      <c r="E89" s="2" t="s">
        <v>160</v>
      </c>
      <c r="F89" s="38" t="s">
        <v>154</v>
      </c>
    </row>
    <row r="90" spans="1:6" ht="30">
      <c r="A90" s="16">
        <v>226</v>
      </c>
      <c r="B90" s="1" t="s">
        <v>119</v>
      </c>
      <c r="C90" s="2" t="s">
        <v>120</v>
      </c>
      <c r="D90" s="2"/>
      <c r="E90" s="2" t="s">
        <v>162</v>
      </c>
      <c r="F90" s="38" t="s">
        <v>154</v>
      </c>
    </row>
    <row r="91" spans="1:6" ht="30">
      <c r="A91" s="16">
        <v>4</v>
      </c>
      <c r="B91" s="4" t="s">
        <v>121</v>
      </c>
      <c r="C91" s="2" t="s">
        <v>122</v>
      </c>
      <c r="D91" s="2"/>
      <c r="E91" s="2" t="s">
        <v>162</v>
      </c>
      <c r="F91" s="38" t="s">
        <v>154</v>
      </c>
    </row>
    <row r="92" spans="1:6" ht="30">
      <c r="A92" s="16">
        <v>228</v>
      </c>
      <c r="B92" s="1" t="s">
        <v>123</v>
      </c>
      <c r="C92" s="2" t="s">
        <v>124</v>
      </c>
      <c r="D92" s="2"/>
      <c r="E92" s="2" t="s">
        <v>162</v>
      </c>
      <c r="F92" s="38" t="s">
        <v>167</v>
      </c>
    </row>
    <row r="93" spans="1:6" ht="30">
      <c r="A93" s="16">
        <v>287</v>
      </c>
      <c r="B93" s="1" t="s">
        <v>125</v>
      </c>
      <c r="C93" s="2" t="s">
        <v>83</v>
      </c>
      <c r="D93" s="2"/>
      <c r="E93" s="3" t="s">
        <v>162</v>
      </c>
      <c r="F93" s="38" t="s">
        <v>168</v>
      </c>
    </row>
    <row r="94" spans="1:6" ht="30">
      <c r="A94" s="16">
        <v>257</v>
      </c>
      <c r="B94" s="4" t="s">
        <v>126</v>
      </c>
      <c r="C94" s="5" t="s">
        <v>30</v>
      </c>
      <c r="D94" s="5"/>
      <c r="E94" s="5" t="s">
        <v>162</v>
      </c>
      <c r="F94" s="38" t="s">
        <v>168</v>
      </c>
    </row>
    <row r="95" spans="1:6" ht="30">
      <c r="A95" s="16">
        <v>294</v>
      </c>
      <c r="B95" s="1" t="s">
        <v>127</v>
      </c>
      <c r="C95" s="2" t="s">
        <v>128</v>
      </c>
      <c r="D95" s="2"/>
      <c r="E95" s="2" t="s">
        <v>163</v>
      </c>
      <c r="F95" s="38" t="s">
        <v>168</v>
      </c>
    </row>
    <row r="96" spans="1:6" ht="30">
      <c r="A96" s="16">
        <v>289</v>
      </c>
      <c r="B96" s="1" t="s">
        <v>129</v>
      </c>
      <c r="C96" s="2" t="s">
        <v>0</v>
      </c>
      <c r="D96" s="2"/>
      <c r="E96" s="3" t="s">
        <v>162</v>
      </c>
      <c r="F96" s="38" t="s">
        <v>167</v>
      </c>
    </row>
    <row r="97" spans="1:6" ht="30">
      <c r="A97" s="16">
        <v>292</v>
      </c>
      <c r="B97" s="1" t="s">
        <v>130</v>
      </c>
      <c r="C97" s="2" t="s">
        <v>3</v>
      </c>
      <c r="D97" s="2"/>
      <c r="E97" s="2" t="s">
        <v>162</v>
      </c>
      <c r="F97" s="38" t="s">
        <v>168</v>
      </c>
    </row>
    <row r="98" spans="1:6" ht="30">
      <c r="A98" s="16">
        <v>251</v>
      </c>
      <c r="B98" s="1" t="s">
        <v>131</v>
      </c>
      <c r="C98" s="2" t="s">
        <v>0</v>
      </c>
      <c r="D98" s="2"/>
      <c r="E98" s="2" t="s">
        <v>160</v>
      </c>
      <c r="F98" s="38" t="s">
        <v>154</v>
      </c>
    </row>
  </sheetData>
  <autoFilter ref="A1:F98"/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2"/>
  <sheetViews>
    <sheetView workbookViewId="0">
      <selection activeCell="F113" sqref="F113"/>
    </sheetView>
  </sheetViews>
  <sheetFormatPr baseColWidth="10" defaultRowHeight="15"/>
  <cols>
    <col min="1" max="1" width="15.28515625" bestFit="1" customWidth="1"/>
    <col min="2" max="2" width="30.85546875" style="14" customWidth="1"/>
    <col min="3" max="3" width="24.140625" style="75" bestFit="1" customWidth="1"/>
    <col min="4" max="4" width="26.42578125" style="14" bestFit="1" customWidth="1"/>
    <col min="5" max="5" width="20.28515625" style="15" bestFit="1" customWidth="1"/>
    <col min="7" max="7" width="16.5703125" customWidth="1"/>
  </cols>
  <sheetData>
    <row r="1" spans="1:7" s="44" customFormat="1" ht="68.25" customHeight="1" thickBot="1">
      <c r="A1" s="50" t="s">
        <v>135</v>
      </c>
      <c r="B1" s="51" t="s">
        <v>132</v>
      </c>
      <c r="C1" s="68" t="s">
        <v>133</v>
      </c>
      <c r="D1" s="51" t="s">
        <v>169</v>
      </c>
      <c r="E1" s="51" t="s">
        <v>134</v>
      </c>
      <c r="F1" s="52" t="s">
        <v>139</v>
      </c>
      <c r="G1" s="44" t="s">
        <v>166</v>
      </c>
    </row>
    <row r="2" spans="1:7" ht="30">
      <c r="A2" s="45">
        <v>307</v>
      </c>
      <c r="B2" s="46" t="s">
        <v>180</v>
      </c>
      <c r="C2" s="69" t="s">
        <v>173</v>
      </c>
      <c r="D2" s="47">
        <v>1973</v>
      </c>
      <c r="E2" s="48" t="s">
        <v>160</v>
      </c>
      <c r="F2" s="49" t="s">
        <v>167</v>
      </c>
      <c r="G2" t="str">
        <f t="shared" ref="G2:G33" si="0">VLOOKUP(D2,Catégorie_année,3)</f>
        <v>V</v>
      </c>
    </row>
    <row r="3" spans="1:7" ht="30">
      <c r="A3" s="16">
        <v>306</v>
      </c>
      <c r="B3" s="4" t="s">
        <v>174</v>
      </c>
      <c r="C3" s="70" t="s">
        <v>0</v>
      </c>
      <c r="D3" s="5">
        <v>1964</v>
      </c>
      <c r="E3" s="5" t="s">
        <v>160</v>
      </c>
      <c r="F3" s="38" t="s">
        <v>154</v>
      </c>
      <c r="G3" t="str">
        <f t="shared" si="0"/>
        <v>V</v>
      </c>
    </row>
    <row r="4" spans="1:7" ht="30">
      <c r="A4" s="16">
        <v>305</v>
      </c>
      <c r="B4" s="1" t="s">
        <v>4</v>
      </c>
      <c r="C4" s="71" t="s">
        <v>3</v>
      </c>
      <c r="D4" s="2">
        <v>1979</v>
      </c>
      <c r="E4" s="2" t="s">
        <v>162</v>
      </c>
      <c r="F4" s="38" t="s">
        <v>154</v>
      </c>
      <c r="G4" t="str">
        <f t="shared" si="0"/>
        <v>S</v>
      </c>
    </row>
    <row r="5" spans="1:7" ht="30">
      <c r="A5" s="16">
        <v>304</v>
      </c>
      <c r="B5" s="4" t="s">
        <v>175</v>
      </c>
      <c r="C5" s="71" t="s">
        <v>3</v>
      </c>
      <c r="D5" s="2">
        <v>1973</v>
      </c>
      <c r="E5" s="5" t="s">
        <v>162</v>
      </c>
      <c r="F5" s="38" t="s">
        <v>154</v>
      </c>
      <c r="G5" t="str">
        <f t="shared" si="0"/>
        <v>V</v>
      </c>
    </row>
    <row r="6" spans="1:7" ht="30">
      <c r="A6" s="16">
        <v>303</v>
      </c>
      <c r="B6" s="1" t="s">
        <v>176</v>
      </c>
      <c r="C6" s="71" t="s">
        <v>177</v>
      </c>
      <c r="D6" s="2"/>
      <c r="E6" s="2" t="s">
        <v>162</v>
      </c>
      <c r="F6" s="38" t="s">
        <v>154</v>
      </c>
      <c r="G6" t="e">
        <f t="shared" si="0"/>
        <v>#N/A</v>
      </c>
    </row>
    <row r="7" spans="1:7" ht="30">
      <c r="A7" s="16">
        <v>302</v>
      </c>
      <c r="B7" s="1" t="s">
        <v>87</v>
      </c>
      <c r="C7" s="71" t="s">
        <v>177</v>
      </c>
      <c r="D7" s="2"/>
      <c r="E7" s="3" t="s">
        <v>162</v>
      </c>
      <c r="F7" s="38" t="s">
        <v>154</v>
      </c>
      <c r="G7" t="e">
        <f t="shared" si="0"/>
        <v>#N/A</v>
      </c>
    </row>
    <row r="8" spans="1:7" ht="30">
      <c r="A8" s="16">
        <v>301</v>
      </c>
      <c r="B8" s="1" t="s">
        <v>178</v>
      </c>
      <c r="C8" s="71" t="s">
        <v>179</v>
      </c>
      <c r="D8" s="2"/>
      <c r="E8" s="3" t="s">
        <v>162</v>
      </c>
      <c r="F8" s="38" t="s">
        <v>168</v>
      </c>
      <c r="G8" t="e">
        <f t="shared" si="0"/>
        <v>#N/A</v>
      </c>
    </row>
    <row r="9" spans="1:7" ht="30">
      <c r="A9" s="16">
        <v>200</v>
      </c>
      <c r="B9" s="6" t="s">
        <v>183</v>
      </c>
      <c r="C9" s="71" t="s">
        <v>184</v>
      </c>
      <c r="D9" s="2"/>
      <c r="E9" s="3" t="s">
        <v>152</v>
      </c>
      <c r="F9" s="38" t="s">
        <v>154</v>
      </c>
      <c r="G9" t="e">
        <f t="shared" si="0"/>
        <v>#N/A</v>
      </c>
    </row>
    <row r="10" spans="1:7" ht="30">
      <c r="A10" s="16">
        <v>308</v>
      </c>
      <c r="B10" s="1" t="s">
        <v>185</v>
      </c>
      <c r="C10" s="71" t="s">
        <v>184</v>
      </c>
      <c r="D10" s="2"/>
      <c r="E10" s="7" t="s">
        <v>137</v>
      </c>
      <c r="F10" s="38" t="s">
        <v>154</v>
      </c>
      <c r="G10" t="e">
        <f t="shared" si="0"/>
        <v>#N/A</v>
      </c>
    </row>
    <row r="11" spans="1:7" ht="30">
      <c r="A11" s="16">
        <v>309</v>
      </c>
      <c r="B11" s="1" t="s">
        <v>186</v>
      </c>
      <c r="C11" s="71" t="s">
        <v>3</v>
      </c>
      <c r="D11" s="2"/>
      <c r="E11" s="3" t="s">
        <v>162</v>
      </c>
      <c r="F11" s="38" t="s">
        <v>154</v>
      </c>
      <c r="G11" t="e">
        <f t="shared" si="0"/>
        <v>#N/A</v>
      </c>
    </row>
    <row r="12" spans="1:7" ht="30">
      <c r="A12" s="16">
        <v>350</v>
      </c>
      <c r="B12" s="1" t="s">
        <v>187</v>
      </c>
      <c r="C12" s="71"/>
      <c r="D12" s="2"/>
      <c r="E12" s="2" t="s">
        <v>162</v>
      </c>
      <c r="F12" s="38" t="s">
        <v>154</v>
      </c>
      <c r="G12" t="e">
        <f t="shared" si="0"/>
        <v>#N/A</v>
      </c>
    </row>
    <row r="13" spans="1:7" ht="30">
      <c r="A13" s="16">
        <v>310</v>
      </c>
      <c r="B13" s="1" t="s">
        <v>188</v>
      </c>
      <c r="C13" s="71" t="s">
        <v>189</v>
      </c>
      <c r="D13" s="2"/>
      <c r="E13" s="2" t="s">
        <v>163</v>
      </c>
      <c r="F13" s="38" t="s">
        <v>154</v>
      </c>
      <c r="G13" t="e">
        <f t="shared" si="0"/>
        <v>#N/A</v>
      </c>
    </row>
    <row r="14" spans="1:7" ht="30">
      <c r="A14" s="16">
        <v>351</v>
      </c>
      <c r="B14" s="8" t="s">
        <v>190</v>
      </c>
      <c r="C14" s="71" t="s">
        <v>189</v>
      </c>
      <c r="D14" s="2"/>
      <c r="E14" s="3" t="s">
        <v>162</v>
      </c>
      <c r="F14" s="38" t="s">
        <v>154</v>
      </c>
      <c r="G14" t="e">
        <f t="shared" si="0"/>
        <v>#N/A</v>
      </c>
    </row>
    <row r="15" spans="1:7" ht="30">
      <c r="A15" s="16">
        <v>352</v>
      </c>
      <c r="B15" s="9" t="s">
        <v>191</v>
      </c>
      <c r="C15" s="71" t="s">
        <v>192</v>
      </c>
      <c r="D15" s="2"/>
      <c r="E15" s="2" t="s">
        <v>160</v>
      </c>
      <c r="F15" s="38" t="s">
        <v>167</v>
      </c>
      <c r="G15" t="e">
        <f t="shared" si="0"/>
        <v>#N/A</v>
      </c>
    </row>
    <row r="16" spans="1:7" ht="30">
      <c r="A16" s="16">
        <v>311</v>
      </c>
      <c r="B16" s="1" t="s">
        <v>193</v>
      </c>
      <c r="C16" s="71" t="s">
        <v>194</v>
      </c>
      <c r="D16" s="2"/>
      <c r="E16" s="2" t="s">
        <v>160</v>
      </c>
      <c r="F16" s="38" t="s">
        <v>154</v>
      </c>
      <c r="G16" t="e">
        <f t="shared" si="0"/>
        <v>#N/A</v>
      </c>
    </row>
    <row r="17" spans="1:7" ht="30">
      <c r="A17" s="16">
        <v>312</v>
      </c>
      <c r="B17" s="1" t="s">
        <v>195</v>
      </c>
      <c r="C17" s="71" t="s">
        <v>196</v>
      </c>
      <c r="D17" s="2"/>
      <c r="E17" s="2" t="s">
        <v>160</v>
      </c>
      <c r="F17" s="38" t="s">
        <v>154</v>
      </c>
      <c r="G17" t="e">
        <f t="shared" si="0"/>
        <v>#N/A</v>
      </c>
    </row>
    <row r="18" spans="1:7" ht="30">
      <c r="A18" s="16">
        <v>353</v>
      </c>
      <c r="B18" s="8" t="s">
        <v>130</v>
      </c>
      <c r="C18" s="71" t="s">
        <v>3</v>
      </c>
      <c r="D18" s="2"/>
      <c r="E18" s="3" t="s">
        <v>162</v>
      </c>
      <c r="F18" s="38" t="s">
        <v>168</v>
      </c>
      <c r="G18" t="e">
        <f t="shared" si="0"/>
        <v>#N/A</v>
      </c>
    </row>
    <row r="19" spans="1:7" ht="30">
      <c r="A19" s="16">
        <v>354</v>
      </c>
      <c r="B19" s="8" t="s">
        <v>197</v>
      </c>
      <c r="C19" s="71" t="s">
        <v>192</v>
      </c>
      <c r="D19" s="2"/>
      <c r="E19" s="3" t="s">
        <v>160</v>
      </c>
      <c r="F19" s="38" t="s">
        <v>167</v>
      </c>
      <c r="G19" t="e">
        <f t="shared" si="0"/>
        <v>#N/A</v>
      </c>
    </row>
    <row r="20" spans="1:7" ht="30">
      <c r="A20" s="16">
        <v>314</v>
      </c>
      <c r="B20" s="8" t="s">
        <v>198</v>
      </c>
      <c r="C20" s="71"/>
      <c r="D20" s="2"/>
      <c r="E20" s="2" t="s">
        <v>160</v>
      </c>
      <c r="F20" s="38" t="s">
        <v>154</v>
      </c>
      <c r="G20" t="e">
        <f t="shared" si="0"/>
        <v>#N/A</v>
      </c>
    </row>
    <row r="21" spans="1:7" ht="30">
      <c r="A21" s="16">
        <v>315</v>
      </c>
      <c r="B21" s="1" t="s">
        <v>37</v>
      </c>
      <c r="C21" s="71"/>
      <c r="D21" s="2"/>
      <c r="E21" s="2" t="s">
        <v>162</v>
      </c>
      <c r="F21" s="38" t="s">
        <v>154</v>
      </c>
      <c r="G21" t="e">
        <f t="shared" si="0"/>
        <v>#N/A</v>
      </c>
    </row>
    <row r="22" spans="1:7" ht="30">
      <c r="A22" s="16">
        <v>313</v>
      </c>
      <c r="B22" s="1" t="s">
        <v>199</v>
      </c>
      <c r="C22" s="71"/>
      <c r="D22" s="2"/>
      <c r="E22" s="3" t="s">
        <v>162</v>
      </c>
      <c r="F22" s="38" t="s">
        <v>154</v>
      </c>
      <c r="G22" t="e">
        <f t="shared" si="0"/>
        <v>#N/A</v>
      </c>
    </row>
    <row r="23" spans="1:7" ht="30">
      <c r="A23" s="16">
        <v>355</v>
      </c>
      <c r="B23" s="10" t="s">
        <v>200</v>
      </c>
      <c r="C23" s="71" t="s">
        <v>225</v>
      </c>
      <c r="D23" s="2"/>
      <c r="E23" s="3" t="s">
        <v>160</v>
      </c>
      <c r="F23" s="38" t="s">
        <v>154</v>
      </c>
      <c r="G23" t="e">
        <f t="shared" si="0"/>
        <v>#N/A</v>
      </c>
    </row>
    <row r="24" spans="1:7" ht="30">
      <c r="A24" s="16">
        <v>316</v>
      </c>
      <c r="B24" s="4" t="s">
        <v>5</v>
      </c>
      <c r="C24" s="70" t="s">
        <v>0</v>
      </c>
      <c r="D24" s="5"/>
      <c r="E24" s="5" t="s">
        <v>162</v>
      </c>
      <c r="F24" s="38" t="s">
        <v>154</v>
      </c>
      <c r="G24" t="e">
        <f t="shared" si="0"/>
        <v>#N/A</v>
      </c>
    </row>
    <row r="25" spans="1:7" ht="30">
      <c r="A25" s="16">
        <v>317</v>
      </c>
      <c r="B25" s="8" t="s">
        <v>201</v>
      </c>
      <c r="C25" s="71"/>
      <c r="D25" s="2"/>
      <c r="E25" s="2" t="s">
        <v>162</v>
      </c>
      <c r="F25" s="38" t="s">
        <v>154</v>
      </c>
      <c r="G25" t="e">
        <f t="shared" si="0"/>
        <v>#N/A</v>
      </c>
    </row>
    <row r="26" spans="1:7" ht="30">
      <c r="A26" s="16">
        <v>356</v>
      </c>
      <c r="B26" s="1" t="s">
        <v>115</v>
      </c>
      <c r="C26" s="71" t="s">
        <v>202</v>
      </c>
      <c r="D26" s="2"/>
      <c r="E26" s="3" t="s">
        <v>160</v>
      </c>
      <c r="F26" s="38" t="s">
        <v>154</v>
      </c>
      <c r="G26" t="e">
        <f t="shared" si="0"/>
        <v>#N/A</v>
      </c>
    </row>
    <row r="27" spans="1:7" ht="30">
      <c r="A27" s="16">
        <v>357</v>
      </c>
      <c r="B27" s="1" t="s">
        <v>203</v>
      </c>
      <c r="C27" s="71" t="s">
        <v>0</v>
      </c>
      <c r="D27" s="2"/>
      <c r="E27" s="2" t="s">
        <v>162</v>
      </c>
      <c r="F27" s="38" t="s">
        <v>154</v>
      </c>
      <c r="G27" t="e">
        <f t="shared" si="0"/>
        <v>#N/A</v>
      </c>
    </row>
    <row r="28" spans="1:7" ht="30">
      <c r="A28" s="16">
        <v>318</v>
      </c>
      <c r="B28" s="1" t="s">
        <v>204</v>
      </c>
      <c r="C28" s="71" t="s">
        <v>0</v>
      </c>
      <c r="D28" s="2">
        <v>1980</v>
      </c>
      <c r="E28" s="3" t="s">
        <v>162</v>
      </c>
      <c r="F28" s="38" t="s">
        <v>167</v>
      </c>
      <c r="G28" t="str">
        <f t="shared" si="0"/>
        <v>S</v>
      </c>
    </row>
    <row r="29" spans="1:7" ht="30">
      <c r="A29" s="16">
        <v>320</v>
      </c>
      <c r="B29" s="8" t="s">
        <v>58</v>
      </c>
      <c r="C29" s="71"/>
      <c r="D29" s="2"/>
      <c r="E29" s="2" t="s">
        <v>162</v>
      </c>
      <c r="F29" s="38" t="s">
        <v>154</v>
      </c>
      <c r="G29" t="e">
        <f t="shared" si="0"/>
        <v>#N/A</v>
      </c>
    </row>
    <row r="30" spans="1:7" ht="30">
      <c r="A30" s="16">
        <v>202</v>
      </c>
      <c r="B30" s="1" t="s">
        <v>205</v>
      </c>
      <c r="C30" s="71" t="s">
        <v>3</v>
      </c>
      <c r="D30" s="2"/>
      <c r="E30" s="3" t="s">
        <v>152</v>
      </c>
      <c r="F30" s="38" t="s">
        <v>168</v>
      </c>
      <c r="G30" t="e">
        <f t="shared" si="0"/>
        <v>#N/A</v>
      </c>
    </row>
    <row r="31" spans="1:7" ht="30">
      <c r="A31" s="16">
        <v>322</v>
      </c>
      <c r="B31" s="4" t="s">
        <v>206</v>
      </c>
      <c r="C31" s="71" t="s">
        <v>3</v>
      </c>
      <c r="D31" s="2"/>
      <c r="E31" s="2" t="s">
        <v>154</v>
      </c>
      <c r="F31" s="38" t="s">
        <v>154</v>
      </c>
      <c r="G31" t="e">
        <f t="shared" si="0"/>
        <v>#N/A</v>
      </c>
    </row>
    <row r="32" spans="1:7" ht="30">
      <c r="A32" s="16">
        <v>361</v>
      </c>
      <c r="B32" s="6" t="s">
        <v>232</v>
      </c>
      <c r="C32" s="71" t="s">
        <v>3</v>
      </c>
      <c r="D32" s="2">
        <v>1968</v>
      </c>
      <c r="E32" s="2" t="s">
        <v>160</v>
      </c>
      <c r="F32" s="38" t="s">
        <v>154</v>
      </c>
      <c r="G32" t="str">
        <f t="shared" si="0"/>
        <v>V</v>
      </c>
    </row>
    <row r="33" spans="1:7" ht="30">
      <c r="A33" s="16">
        <v>362</v>
      </c>
      <c r="B33" s="1" t="s">
        <v>207</v>
      </c>
      <c r="C33" s="71" t="s">
        <v>1</v>
      </c>
      <c r="D33" s="2">
        <v>1979</v>
      </c>
      <c r="E33" s="3" t="s">
        <v>162</v>
      </c>
      <c r="F33" s="38" t="s">
        <v>154</v>
      </c>
      <c r="G33" t="str">
        <f t="shared" si="0"/>
        <v>S</v>
      </c>
    </row>
    <row r="34" spans="1:7" ht="30">
      <c r="A34" s="16">
        <v>363</v>
      </c>
      <c r="B34" s="4" t="s">
        <v>208</v>
      </c>
      <c r="C34" s="71" t="s">
        <v>209</v>
      </c>
      <c r="D34" s="2"/>
      <c r="E34" s="5" t="s">
        <v>160</v>
      </c>
      <c r="F34" s="38" t="s">
        <v>154</v>
      </c>
      <c r="G34" t="e">
        <f t="shared" ref="G34:G64" si="1">VLOOKUP(D34,Catégorie_année,3)</f>
        <v>#N/A</v>
      </c>
    </row>
    <row r="35" spans="1:7" ht="30">
      <c r="A35" s="16">
        <v>364</v>
      </c>
      <c r="B35" s="1" t="s">
        <v>210</v>
      </c>
      <c r="C35" s="71" t="s">
        <v>211</v>
      </c>
      <c r="D35" s="2">
        <v>1983</v>
      </c>
      <c r="E35" s="2" t="s">
        <v>162</v>
      </c>
      <c r="F35" s="38" t="s">
        <v>167</v>
      </c>
      <c r="G35" t="str">
        <f t="shared" si="1"/>
        <v>S</v>
      </c>
    </row>
    <row r="36" spans="1:7" ht="30">
      <c r="A36" s="16">
        <v>326</v>
      </c>
      <c r="B36" s="4" t="s">
        <v>212</v>
      </c>
      <c r="C36" s="71" t="s">
        <v>3</v>
      </c>
      <c r="D36" s="2"/>
      <c r="E36" s="2" t="s">
        <v>160</v>
      </c>
      <c r="F36" s="38" t="s">
        <v>154</v>
      </c>
      <c r="G36" t="e">
        <f t="shared" si="1"/>
        <v>#N/A</v>
      </c>
    </row>
    <row r="37" spans="1:7" ht="30">
      <c r="A37" s="16">
        <v>328</v>
      </c>
      <c r="B37" s="1" t="s">
        <v>29</v>
      </c>
      <c r="C37" s="71" t="s">
        <v>213</v>
      </c>
      <c r="D37" s="2"/>
      <c r="E37" s="3" t="s">
        <v>160</v>
      </c>
      <c r="F37" s="38" t="s">
        <v>154</v>
      </c>
      <c r="G37" t="e">
        <f t="shared" si="1"/>
        <v>#N/A</v>
      </c>
    </row>
    <row r="38" spans="1:7" ht="30">
      <c r="A38" s="16">
        <v>329</v>
      </c>
      <c r="B38" s="1" t="s">
        <v>214</v>
      </c>
      <c r="C38" s="71" t="s">
        <v>215</v>
      </c>
      <c r="D38" s="2"/>
      <c r="E38" s="3" t="s">
        <v>160</v>
      </c>
      <c r="F38" s="38" t="s">
        <v>167</v>
      </c>
      <c r="G38" t="e">
        <f t="shared" si="1"/>
        <v>#N/A</v>
      </c>
    </row>
    <row r="39" spans="1:7" ht="30">
      <c r="A39" s="16">
        <v>330</v>
      </c>
      <c r="B39" s="8" t="s">
        <v>216</v>
      </c>
      <c r="C39" s="71" t="s">
        <v>118</v>
      </c>
      <c r="D39" s="2"/>
      <c r="E39" s="3" t="s">
        <v>162</v>
      </c>
      <c r="F39" s="38" t="s">
        <v>154</v>
      </c>
      <c r="G39" t="e">
        <f t="shared" si="1"/>
        <v>#N/A</v>
      </c>
    </row>
    <row r="40" spans="1:7" ht="30">
      <c r="A40" s="16">
        <v>331</v>
      </c>
      <c r="B40" s="4" t="s">
        <v>217</v>
      </c>
      <c r="C40" s="70" t="s">
        <v>0</v>
      </c>
      <c r="D40" s="5"/>
      <c r="E40" s="5" t="s">
        <v>162</v>
      </c>
      <c r="F40" s="38" t="s">
        <v>154</v>
      </c>
      <c r="G40" t="e">
        <f t="shared" si="1"/>
        <v>#N/A</v>
      </c>
    </row>
    <row r="41" spans="1:7" ht="30">
      <c r="A41" s="16">
        <v>332</v>
      </c>
      <c r="B41" s="8" t="s">
        <v>218</v>
      </c>
      <c r="C41" s="71" t="s">
        <v>219</v>
      </c>
      <c r="D41" s="2"/>
      <c r="E41" s="3" t="s">
        <v>160</v>
      </c>
      <c r="F41" s="38" t="s">
        <v>154</v>
      </c>
      <c r="G41" t="e">
        <f t="shared" si="1"/>
        <v>#N/A</v>
      </c>
    </row>
    <row r="42" spans="1:7" ht="30">
      <c r="A42" s="16">
        <v>334</v>
      </c>
      <c r="B42" s="1" t="s">
        <v>220</v>
      </c>
      <c r="C42" s="71" t="s">
        <v>221</v>
      </c>
      <c r="D42" s="2"/>
      <c r="E42" s="3" t="s">
        <v>160</v>
      </c>
      <c r="F42" s="38" t="s">
        <v>154</v>
      </c>
      <c r="G42" t="e">
        <f t="shared" si="1"/>
        <v>#N/A</v>
      </c>
    </row>
    <row r="43" spans="1:7" ht="30">
      <c r="A43" s="16">
        <v>369</v>
      </c>
      <c r="B43" s="1" t="s">
        <v>222</v>
      </c>
      <c r="C43" s="71"/>
      <c r="D43" s="2"/>
      <c r="E43" s="2" t="s">
        <v>162</v>
      </c>
      <c r="F43" s="38" t="s">
        <v>154</v>
      </c>
      <c r="G43" t="e">
        <f t="shared" si="1"/>
        <v>#N/A</v>
      </c>
    </row>
    <row r="44" spans="1:7" ht="30">
      <c r="A44" s="16">
        <v>370</v>
      </c>
      <c r="B44" s="4" t="s">
        <v>223</v>
      </c>
      <c r="C44" s="71" t="s">
        <v>192</v>
      </c>
      <c r="D44" s="2"/>
      <c r="E44" s="3" t="s">
        <v>162</v>
      </c>
      <c r="F44" s="38" t="s">
        <v>154</v>
      </c>
      <c r="G44" t="e">
        <f t="shared" si="1"/>
        <v>#N/A</v>
      </c>
    </row>
    <row r="45" spans="1:7" ht="30">
      <c r="A45" s="16">
        <v>336</v>
      </c>
      <c r="B45" s="1" t="s">
        <v>224</v>
      </c>
      <c r="C45" s="71" t="s">
        <v>3</v>
      </c>
      <c r="D45" s="2"/>
      <c r="E45" s="3" t="s">
        <v>162</v>
      </c>
      <c r="F45" s="38" t="s">
        <v>154</v>
      </c>
      <c r="G45" t="e">
        <f t="shared" si="1"/>
        <v>#N/A</v>
      </c>
    </row>
    <row r="46" spans="1:7" ht="30">
      <c r="A46" s="16">
        <v>335</v>
      </c>
      <c r="B46" s="1" t="s">
        <v>18</v>
      </c>
      <c r="C46" s="71" t="s">
        <v>225</v>
      </c>
      <c r="D46" s="2"/>
      <c r="E46" s="3" t="s">
        <v>160</v>
      </c>
      <c r="F46" s="38" t="s">
        <v>154</v>
      </c>
      <c r="G46" t="e">
        <f t="shared" si="1"/>
        <v>#N/A</v>
      </c>
    </row>
    <row r="47" spans="1:7" ht="30">
      <c r="A47" s="16">
        <v>371</v>
      </c>
      <c r="B47" s="1" t="s">
        <v>226</v>
      </c>
      <c r="C47" s="71" t="s">
        <v>227</v>
      </c>
      <c r="D47" s="2"/>
      <c r="E47" s="2" t="s">
        <v>162</v>
      </c>
      <c r="F47" s="38" t="s">
        <v>154</v>
      </c>
      <c r="G47" t="e">
        <f t="shared" si="1"/>
        <v>#N/A</v>
      </c>
    </row>
    <row r="48" spans="1:7" ht="30">
      <c r="A48" s="16">
        <v>339</v>
      </c>
      <c r="B48" s="1" t="s">
        <v>35</v>
      </c>
      <c r="C48" s="71" t="s">
        <v>219</v>
      </c>
      <c r="D48" s="2"/>
      <c r="E48" s="2" t="s">
        <v>162</v>
      </c>
      <c r="F48" s="38" t="s">
        <v>154</v>
      </c>
      <c r="G48" t="e">
        <f t="shared" si="1"/>
        <v>#N/A</v>
      </c>
    </row>
    <row r="49" spans="1:7" ht="30">
      <c r="A49" s="16">
        <v>372</v>
      </c>
      <c r="B49" s="6" t="s">
        <v>228</v>
      </c>
      <c r="C49" s="71" t="s">
        <v>209</v>
      </c>
      <c r="D49" s="2"/>
      <c r="E49" s="3" t="s">
        <v>160</v>
      </c>
      <c r="F49" s="38" t="s">
        <v>154</v>
      </c>
      <c r="G49" t="e">
        <f t="shared" si="1"/>
        <v>#N/A</v>
      </c>
    </row>
    <row r="50" spans="1:7" ht="30">
      <c r="A50" s="16">
        <v>338</v>
      </c>
      <c r="B50" s="1" t="s">
        <v>116</v>
      </c>
      <c r="C50" s="71" t="s">
        <v>229</v>
      </c>
      <c r="D50" s="2"/>
      <c r="E50" s="3" t="s">
        <v>160</v>
      </c>
      <c r="F50" s="38" t="s">
        <v>154</v>
      </c>
      <c r="G50" t="e">
        <f t="shared" si="1"/>
        <v>#N/A</v>
      </c>
    </row>
    <row r="51" spans="1:7" ht="30">
      <c r="A51" s="16">
        <v>102</v>
      </c>
      <c r="B51" s="1" t="s">
        <v>230</v>
      </c>
      <c r="C51" s="71"/>
      <c r="D51" s="2"/>
      <c r="E51" s="3" t="s">
        <v>150</v>
      </c>
      <c r="F51" s="38" t="s">
        <v>154</v>
      </c>
      <c r="G51" t="e">
        <f t="shared" si="1"/>
        <v>#N/A</v>
      </c>
    </row>
    <row r="52" spans="1:7" ht="30">
      <c r="A52" s="16">
        <v>374</v>
      </c>
      <c r="B52" s="1" t="s">
        <v>231</v>
      </c>
      <c r="C52" s="71" t="s">
        <v>3</v>
      </c>
      <c r="D52" s="2"/>
      <c r="E52" s="2" t="s">
        <v>160</v>
      </c>
      <c r="F52" s="38" t="s">
        <v>154</v>
      </c>
      <c r="G52" t="e">
        <f t="shared" si="1"/>
        <v>#N/A</v>
      </c>
    </row>
    <row r="53" spans="1:7" ht="30">
      <c r="A53" s="16">
        <v>345</v>
      </c>
      <c r="B53" s="4" t="s">
        <v>233</v>
      </c>
      <c r="C53" s="71" t="s">
        <v>234</v>
      </c>
      <c r="D53" s="2"/>
      <c r="E53" s="3" t="s">
        <v>160</v>
      </c>
      <c r="F53" s="38" t="s">
        <v>154</v>
      </c>
      <c r="G53" t="e">
        <f t="shared" si="1"/>
        <v>#N/A</v>
      </c>
    </row>
    <row r="54" spans="1:7" ht="30">
      <c r="A54" s="16">
        <v>347</v>
      </c>
      <c r="B54" s="4" t="s">
        <v>235</v>
      </c>
      <c r="C54" s="70" t="s">
        <v>229</v>
      </c>
      <c r="D54" s="5"/>
      <c r="E54" s="5" t="s">
        <v>160</v>
      </c>
      <c r="F54" s="38" t="s">
        <v>154</v>
      </c>
      <c r="G54" t="e">
        <f t="shared" si="1"/>
        <v>#N/A</v>
      </c>
    </row>
    <row r="55" spans="1:7" ht="30">
      <c r="A55" s="16">
        <v>349</v>
      </c>
      <c r="B55" s="1" t="s">
        <v>236</v>
      </c>
      <c r="C55" s="71" t="s">
        <v>237</v>
      </c>
      <c r="D55" s="2"/>
      <c r="E55" s="3" t="s">
        <v>162</v>
      </c>
      <c r="F55" s="38" t="s">
        <v>154</v>
      </c>
      <c r="G55" t="e">
        <f t="shared" si="1"/>
        <v>#N/A</v>
      </c>
    </row>
    <row r="56" spans="1:7" ht="30">
      <c r="A56" s="16">
        <v>391</v>
      </c>
      <c r="B56" s="4" t="s">
        <v>9</v>
      </c>
      <c r="C56" s="70" t="s">
        <v>0</v>
      </c>
      <c r="D56" s="5">
        <v>1987</v>
      </c>
      <c r="E56" s="3" t="s">
        <v>162</v>
      </c>
      <c r="F56" s="38" t="s">
        <v>167</v>
      </c>
      <c r="G56" t="str">
        <f t="shared" si="1"/>
        <v>S</v>
      </c>
    </row>
    <row r="57" spans="1:7" ht="30">
      <c r="A57" s="16">
        <v>392</v>
      </c>
      <c r="B57" s="4" t="s">
        <v>238</v>
      </c>
      <c r="C57" s="70" t="s">
        <v>0</v>
      </c>
      <c r="D57" s="5"/>
      <c r="E57" s="5" t="s">
        <v>160</v>
      </c>
      <c r="F57" s="38" t="s">
        <v>154</v>
      </c>
      <c r="G57" t="e">
        <f t="shared" si="1"/>
        <v>#N/A</v>
      </c>
    </row>
    <row r="58" spans="1:7" ht="30">
      <c r="A58" s="16">
        <v>383</v>
      </c>
      <c r="B58" s="1" t="s">
        <v>239</v>
      </c>
      <c r="C58" s="71" t="s">
        <v>0</v>
      </c>
      <c r="D58" s="2"/>
      <c r="E58" s="3" t="s">
        <v>160</v>
      </c>
      <c r="F58" s="38" t="s">
        <v>167</v>
      </c>
      <c r="G58" t="e">
        <f t="shared" si="1"/>
        <v>#N/A</v>
      </c>
    </row>
    <row r="59" spans="1:7" ht="30">
      <c r="A59" s="16">
        <v>384</v>
      </c>
      <c r="B59" s="8" t="s">
        <v>240</v>
      </c>
      <c r="C59" s="71" t="s">
        <v>241</v>
      </c>
      <c r="D59" s="2"/>
      <c r="E59" s="3" t="s">
        <v>162</v>
      </c>
      <c r="F59" s="38" t="s">
        <v>154</v>
      </c>
      <c r="G59" t="e">
        <f t="shared" si="1"/>
        <v>#N/A</v>
      </c>
    </row>
    <row r="60" spans="1:7" ht="30">
      <c r="A60" s="16">
        <v>397</v>
      </c>
      <c r="B60" s="4" t="s">
        <v>242</v>
      </c>
      <c r="C60" s="70" t="s">
        <v>243</v>
      </c>
      <c r="D60" s="5"/>
      <c r="E60" s="5" t="s">
        <v>160</v>
      </c>
      <c r="F60" s="38" t="s">
        <v>154</v>
      </c>
      <c r="G60" t="e">
        <f t="shared" si="1"/>
        <v>#N/A</v>
      </c>
    </row>
    <row r="61" spans="1:7" ht="30">
      <c r="A61" s="16">
        <v>387</v>
      </c>
      <c r="B61" s="1" t="s">
        <v>12</v>
      </c>
      <c r="C61" s="71" t="s">
        <v>244</v>
      </c>
      <c r="D61" s="2"/>
      <c r="E61" s="3" t="s">
        <v>162</v>
      </c>
      <c r="F61" s="38" t="s">
        <v>154</v>
      </c>
      <c r="G61" t="e">
        <f t="shared" si="1"/>
        <v>#N/A</v>
      </c>
    </row>
    <row r="62" spans="1:7" ht="30">
      <c r="A62" s="16">
        <v>342</v>
      </c>
      <c r="B62" s="1" t="s">
        <v>245</v>
      </c>
      <c r="C62" s="71" t="s">
        <v>8</v>
      </c>
      <c r="D62" s="2">
        <v>1983</v>
      </c>
      <c r="E62" s="3" t="s">
        <v>162</v>
      </c>
      <c r="F62" s="38" t="s">
        <v>154</v>
      </c>
      <c r="G62" t="str">
        <f t="shared" si="1"/>
        <v>S</v>
      </c>
    </row>
    <row r="63" spans="1:7" ht="30">
      <c r="A63" s="16">
        <v>386</v>
      </c>
      <c r="B63" s="8" t="s">
        <v>246</v>
      </c>
      <c r="C63" s="71" t="s">
        <v>229</v>
      </c>
      <c r="D63" s="2"/>
      <c r="E63" s="2" t="s">
        <v>162</v>
      </c>
      <c r="F63" s="38" t="s">
        <v>154</v>
      </c>
      <c r="G63" t="e">
        <f t="shared" si="1"/>
        <v>#N/A</v>
      </c>
    </row>
    <row r="64" spans="1:7" ht="30">
      <c r="A64" s="16">
        <v>389</v>
      </c>
      <c r="B64" s="8" t="s">
        <v>247</v>
      </c>
      <c r="C64" s="71" t="s">
        <v>1</v>
      </c>
      <c r="D64" s="2">
        <v>1988</v>
      </c>
      <c r="E64" s="2" t="s">
        <v>162</v>
      </c>
      <c r="F64" s="38" t="s">
        <v>154</v>
      </c>
      <c r="G64" t="str">
        <f t="shared" si="1"/>
        <v>S</v>
      </c>
    </row>
    <row r="65" spans="1:7" ht="30">
      <c r="A65" s="16">
        <v>388</v>
      </c>
      <c r="B65" s="8" t="s">
        <v>248</v>
      </c>
      <c r="C65" s="71" t="s">
        <v>0</v>
      </c>
      <c r="D65" s="2">
        <v>1979</v>
      </c>
      <c r="E65" s="2" t="s">
        <v>162</v>
      </c>
      <c r="F65" s="38" t="s">
        <v>154</v>
      </c>
      <c r="G65" t="str">
        <f t="shared" ref="G65:G112" si="2">VLOOKUP(D65,Catégorie_année,3)</f>
        <v>S</v>
      </c>
    </row>
    <row r="66" spans="1:7" ht="30">
      <c r="A66" s="16">
        <v>396</v>
      </c>
      <c r="B66" s="1" t="s">
        <v>249</v>
      </c>
      <c r="C66" s="71"/>
      <c r="D66" s="2"/>
      <c r="E66" s="2" t="s">
        <v>163</v>
      </c>
      <c r="F66" s="38" t="s">
        <v>154</v>
      </c>
      <c r="G66" t="e">
        <f t="shared" si="2"/>
        <v>#N/A</v>
      </c>
    </row>
    <row r="67" spans="1:7" ht="30">
      <c r="A67" s="16">
        <v>385</v>
      </c>
      <c r="B67" s="8" t="s">
        <v>55</v>
      </c>
      <c r="C67" s="71"/>
      <c r="D67" s="2"/>
      <c r="E67" s="2" t="s">
        <v>162</v>
      </c>
      <c r="F67" s="38" t="s">
        <v>154</v>
      </c>
      <c r="G67" t="e">
        <f t="shared" si="2"/>
        <v>#N/A</v>
      </c>
    </row>
    <row r="68" spans="1:7" ht="30">
      <c r="A68" s="16">
        <v>395</v>
      </c>
      <c r="B68" s="4" t="s">
        <v>250</v>
      </c>
      <c r="C68" s="71" t="s">
        <v>219</v>
      </c>
      <c r="D68" s="2"/>
      <c r="E68" s="2" t="s">
        <v>160</v>
      </c>
      <c r="F68" s="38" t="s">
        <v>167</v>
      </c>
      <c r="G68" t="e">
        <f t="shared" si="2"/>
        <v>#N/A</v>
      </c>
    </row>
    <row r="69" spans="1:7" ht="30">
      <c r="A69" s="16">
        <v>394</v>
      </c>
      <c r="B69" s="11" t="s">
        <v>125</v>
      </c>
      <c r="C69" s="71" t="s">
        <v>196</v>
      </c>
      <c r="D69" s="2"/>
      <c r="E69" s="3" t="s">
        <v>162</v>
      </c>
      <c r="F69" s="38" t="s">
        <v>168</v>
      </c>
      <c r="G69" t="e">
        <f t="shared" si="2"/>
        <v>#N/A</v>
      </c>
    </row>
    <row r="70" spans="1:7" ht="30">
      <c r="A70" s="16">
        <v>390</v>
      </c>
      <c r="B70" s="4" t="s">
        <v>251</v>
      </c>
      <c r="C70" s="70" t="s">
        <v>3</v>
      </c>
      <c r="D70" s="5"/>
      <c r="E70" s="5" t="s">
        <v>160</v>
      </c>
      <c r="F70" s="38" t="s">
        <v>154</v>
      </c>
      <c r="G70" t="e">
        <f t="shared" si="2"/>
        <v>#N/A</v>
      </c>
    </row>
    <row r="71" spans="1:7" ht="30">
      <c r="A71" s="16">
        <v>393</v>
      </c>
      <c r="B71" s="4" t="s">
        <v>252</v>
      </c>
      <c r="C71" s="70" t="s">
        <v>3</v>
      </c>
      <c r="D71" s="5"/>
      <c r="E71" s="3" t="s">
        <v>160</v>
      </c>
      <c r="F71" s="38" t="s">
        <v>167</v>
      </c>
      <c r="G71" t="e">
        <f t="shared" si="2"/>
        <v>#N/A</v>
      </c>
    </row>
    <row r="72" spans="1:7" ht="30">
      <c r="A72" s="16">
        <v>382</v>
      </c>
      <c r="B72" s="4" t="s">
        <v>253</v>
      </c>
      <c r="C72" s="70" t="s">
        <v>196</v>
      </c>
      <c r="D72" s="5"/>
      <c r="E72" s="5" t="s">
        <v>160</v>
      </c>
      <c r="F72" s="38" t="s">
        <v>168</v>
      </c>
      <c r="G72" t="e">
        <f t="shared" si="2"/>
        <v>#N/A</v>
      </c>
    </row>
    <row r="73" spans="1:7" ht="30">
      <c r="A73" s="16">
        <v>398</v>
      </c>
      <c r="B73" s="4" t="s">
        <v>254</v>
      </c>
      <c r="C73" s="70" t="s">
        <v>3</v>
      </c>
      <c r="D73" s="5"/>
      <c r="E73" s="5" t="s">
        <v>162</v>
      </c>
      <c r="F73" s="38" t="s">
        <v>154</v>
      </c>
      <c r="G73" t="e">
        <f t="shared" si="2"/>
        <v>#N/A</v>
      </c>
    </row>
    <row r="74" spans="1:7" ht="30">
      <c r="A74" s="16">
        <v>381</v>
      </c>
      <c r="B74" s="1" t="s">
        <v>45</v>
      </c>
      <c r="C74" s="71" t="s">
        <v>255</v>
      </c>
      <c r="D74" s="2"/>
      <c r="E74" s="3" t="s">
        <v>162</v>
      </c>
      <c r="F74" s="38" t="s">
        <v>167</v>
      </c>
      <c r="G74" t="e">
        <f t="shared" si="2"/>
        <v>#N/A</v>
      </c>
    </row>
    <row r="75" spans="1:7" ht="30">
      <c r="A75" s="16">
        <v>348</v>
      </c>
      <c r="B75" s="1" t="s">
        <v>141</v>
      </c>
      <c r="C75" s="71" t="s">
        <v>0</v>
      </c>
      <c r="D75" s="2"/>
      <c r="E75" s="3" t="s">
        <v>162</v>
      </c>
      <c r="F75" s="38" t="s">
        <v>154</v>
      </c>
      <c r="G75" t="e">
        <f t="shared" si="2"/>
        <v>#N/A</v>
      </c>
    </row>
    <row r="76" spans="1:7" ht="30">
      <c r="A76" s="16">
        <v>380</v>
      </c>
      <c r="B76" s="1" t="s">
        <v>256</v>
      </c>
      <c r="C76" s="71" t="s">
        <v>243</v>
      </c>
      <c r="D76" s="2"/>
      <c r="E76" s="2" t="s">
        <v>162</v>
      </c>
      <c r="F76" s="38" t="s">
        <v>168</v>
      </c>
      <c r="G76" t="e">
        <f t="shared" si="2"/>
        <v>#N/A</v>
      </c>
    </row>
    <row r="77" spans="1:7" ht="30">
      <c r="A77" s="16">
        <v>346</v>
      </c>
      <c r="B77" s="1" t="s">
        <v>257</v>
      </c>
      <c r="C77" s="71"/>
      <c r="D77" s="2"/>
      <c r="E77" s="2" t="s">
        <v>154</v>
      </c>
      <c r="F77" s="38" t="s">
        <v>154</v>
      </c>
      <c r="G77" t="e">
        <f t="shared" si="2"/>
        <v>#N/A</v>
      </c>
    </row>
    <row r="78" spans="1:7" ht="30">
      <c r="A78" s="16">
        <v>379</v>
      </c>
      <c r="B78" s="1" t="s">
        <v>258</v>
      </c>
      <c r="C78" s="71" t="s">
        <v>192</v>
      </c>
      <c r="D78" s="2"/>
      <c r="E78" s="3" t="s">
        <v>162</v>
      </c>
      <c r="F78" s="38" t="s">
        <v>154</v>
      </c>
      <c r="G78" t="e">
        <f t="shared" si="2"/>
        <v>#N/A</v>
      </c>
    </row>
    <row r="79" spans="1:7" ht="30">
      <c r="A79" s="16">
        <v>378</v>
      </c>
      <c r="B79" s="4" t="s">
        <v>259</v>
      </c>
      <c r="C79" s="72" t="s">
        <v>8</v>
      </c>
      <c r="D79" s="12"/>
      <c r="E79" s="5" t="s">
        <v>160</v>
      </c>
      <c r="F79" s="38" t="s">
        <v>154</v>
      </c>
      <c r="G79" t="e">
        <f t="shared" si="2"/>
        <v>#N/A</v>
      </c>
    </row>
    <row r="80" spans="1:7" ht="30">
      <c r="A80" s="16">
        <v>377</v>
      </c>
      <c r="B80" s="4" t="s">
        <v>260</v>
      </c>
      <c r="C80" s="70"/>
      <c r="D80" s="5"/>
      <c r="E80" s="5" t="s">
        <v>160</v>
      </c>
      <c r="F80" s="38" t="s">
        <v>154</v>
      </c>
      <c r="G80" t="e">
        <f t="shared" si="2"/>
        <v>#N/A</v>
      </c>
    </row>
    <row r="81" spans="1:7" ht="30">
      <c r="A81" s="16">
        <v>344</v>
      </c>
      <c r="B81" s="1" t="s">
        <v>261</v>
      </c>
      <c r="C81" s="71" t="s">
        <v>262</v>
      </c>
      <c r="D81" s="2"/>
      <c r="E81" s="3" t="s">
        <v>162</v>
      </c>
      <c r="F81" s="38" t="s">
        <v>154</v>
      </c>
      <c r="G81" t="e">
        <f t="shared" si="2"/>
        <v>#N/A</v>
      </c>
    </row>
    <row r="82" spans="1:7" ht="30">
      <c r="A82" s="16">
        <v>376</v>
      </c>
      <c r="B82" s="1" t="s">
        <v>263</v>
      </c>
      <c r="C82" s="71" t="s">
        <v>264</v>
      </c>
      <c r="D82" s="2"/>
      <c r="E82" s="3" t="s">
        <v>160</v>
      </c>
      <c r="F82" s="38" t="s">
        <v>154</v>
      </c>
      <c r="G82" t="e">
        <f t="shared" si="2"/>
        <v>#N/A</v>
      </c>
    </row>
    <row r="83" spans="1:7" ht="30">
      <c r="A83" s="16">
        <v>343</v>
      </c>
      <c r="B83" s="4" t="s">
        <v>91</v>
      </c>
      <c r="C83" s="70" t="s">
        <v>92</v>
      </c>
      <c r="D83" s="5"/>
      <c r="E83" s="5" t="s">
        <v>162</v>
      </c>
      <c r="F83" s="38" t="s">
        <v>154</v>
      </c>
      <c r="G83" t="e">
        <f t="shared" si="2"/>
        <v>#N/A</v>
      </c>
    </row>
    <row r="84" spans="1:7" ht="30">
      <c r="A84" s="16">
        <v>375</v>
      </c>
      <c r="B84" s="10" t="s">
        <v>265</v>
      </c>
      <c r="C84" s="71" t="s">
        <v>262</v>
      </c>
      <c r="D84" s="2"/>
      <c r="E84" s="13" t="s">
        <v>160</v>
      </c>
      <c r="F84" s="38" t="s">
        <v>154</v>
      </c>
      <c r="G84" t="e">
        <f t="shared" si="2"/>
        <v>#N/A</v>
      </c>
    </row>
    <row r="85" spans="1:7" ht="30">
      <c r="A85" s="16">
        <v>203</v>
      </c>
      <c r="B85" s="1" t="s">
        <v>266</v>
      </c>
      <c r="C85" s="71"/>
      <c r="D85" s="2"/>
      <c r="E85" s="3" t="s">
        <v>152</v>
      </c>
      <c r="F85" s="38" t="s">
        <v>168</v>
      </c>
      <c r="G85" t="e">
        <f t="shared" si="2"/>
        <v>#N/A</v>
      </c>
    </row>
    <row r="86" spans="1:7" ht="30">
      <c r="A86" s="16">
        <v>400</v>
      </c>
      <c r="B86" s="1" t="s">
        <v>267</v>
      </c>
      <c r="C86" s="71"/>
      <c r="D86" s="2"/>
      <c r="E86" s="3" t="s">
        <v>162</v>
      </c>
      <c r="F86" s="38" t="s">
        <v>154</v>
      </c>
      <c r="G86" t="e">
        <f t="shared" si="2"/>
        <v>#N/A</v>
      </c>
    </row>
    <row r="87" spans="1:7" ht="30">
      <c r="A87" s="16">
        <v>104</v>
      </c>
      <c r="B87" s="6" t="s">
        <v>268</v>
      </c>
      <c r="C87" s="71" t="s">
        <v>269</v>
      </c>
      <c r="D87" s="2"/>
      <c r="E87" s="2" t="s">
        <v>154</v>
      </c>
      <c r="F87" s="38" t="s">
        <v>154</v>
      </c>
      <c r="G87" t="e">
        <f t="shared" si="2"/>
        <v>#N/A</v>
      </c>
    </row>
    <row r="88" spans="1:7" ht="30">
      <c r="A88" s="16">
        <v>399</v>
      </c>
      <c r="B88" s="4" t="s">
        <v>270</v>
      </c>
      <c r="C88" s="71"/>
      <c r="D88" s="2"/>
      <c r="E88" s="2" t="s">
        <v>160</v>
      </c>
      <c r="F88" s="38" t="s">
        <v>154</v>
      </c>
      <c r="G88" t="e">
        <f t="shared" si="2"/>
        <v>#N/A</v>
      </c>
    </row>
    <row r="89" spans="1:7" ht="30">
      <c r="A89" s="16">
        <v>373</v>
      </c>
      <c r="B89" s="1" t="s">
        <v>271</v>
      </c>
      <c r="C89" s="71" t="s">
        <v>255</v>
      </c>
      <c r="D89" s="2"/>
      <c r="E89" s="2" t="s">
        <v>162</v>
      </c>
      <c r="F89" s="38" t="s">
        <v>154</v>
      </c>
      <c r="G89" t="e">
        <f t="shared" si="2"/>
        <v>#N/A</v>
      </c>
    </row>
    <row r="90" spans="1:7" ht="30">
      <c r="A90" s="16">
        <v>340</v>
      </c>
      <c r="B90" s="4" t="s">
        <v>272</v>
      </c>
      <c r="C90" s="71" t="s">
        <v>273</v>
      </c>
      <c r="D90" s="2"/>
      <c r="E90" s="2" t="s">
        <v>162</v>
      </c>
      <c r="F90" s="38" t="s">
        <v>167</v>
      </c>
      <c r="G90" t="e">
        <f t="shared" si="2"/>
        <v>#N/A</v>
      </c>
    </row>
    <row r="91" spans="1:7" ht="30">
      <c r="A91" s="16">
        <v>341</v>
      </c>
      <c r="B91" s="1" t="s">
        <v>42</v>
      </c>
      <c r="C91" s="71" t="s">
        <v>274</v>
      </c>
      <c r="D91" s="2">
        <v>1981</v>
      </c>
      <c r="E91" s="2" t="s">
        <v>162</v>
      </c>
      <c r="F91" s="38" t="s">
        <v>154</v>
      </c>
      <c r="G91" t="str">
        <f t="shared" si="2"/>
        <v>S</v>
      </c>
    </row>
    <row r="92" spans="1:7" ht="30">
      <c r="A92" s="16">
        <v>103</v>
      </c>
      <c r="B92" s="1" t="s">
        <v>275</v>
      </c>
      <c r="C92" s="71"/>
      <c r="D92" s="2">
        <v>2004</v>
      </c>
      <c r="E92" s="3" t="s">
        <v>150</v>
      </c>
      <c r="F92" s="38" t="s">
        <v>154</v>
      </c>
      <c r="G92" t="str">
        <f t="shared" si="2"/>
        <v>P</v>
      </c>
    </row>
    <row r="93" spans="1:7" ht="30">
      <c r="A93" s="16">
        <v>337</v>
      </c>
      <c r="B93" s="4" t="s">
        <v>276</v>
      </c>
      <c r="C93" s="70"/>
      <c r="D93" s="5"/>
      <c r="E93" s="5" t="s">
        <v>162</v>
      </c>
      <c r="F93" s="38" t="s">
        <v>168</v>
      </c>
      <c r="G93" t="e">
        <f t="shared" si="2"/>
        <v>#N/A</v>
      </c>
    </row>
    <row r="94" spans="1:7" ht="30">
      <c r="A94" s="16">
        <v>333</v>
      </c>
      <c r="B94" s="1" t="s">
        <v>277</v>
      </c>
      <c r="C94" s="71" t="s">
        <v>1</v>
      </c>
      <c r="D94" s="2"/>
      <c r="E94" s="2" t="s">
        <v>137</v>
      </c>
      <c r="F94" s="38" t="s">
        <v>154</v>
      </c>
      <c r="G94" t="e">
        <f t="shared" si="2"/>
        <v>#N/A</v>
      </c>
    </row>
    <row r="95" spans="1:7" ht="30">
      <c r="A95" s="16">
        <v>368</v>
      </c>
      <c r="B95" s="1" t="s">
        <v>278</v>
      </c>
      <c r="C95" s="71" t="s">
        <v>1</v>
      </c>
      <c r="D95" s="2"/>
      <c r="E95" s="3" t="s">
        <v>162</v>
      </c>
      <c r="F95" s="38" t="s">
        <v>154</v>
      </c>
      <c r="G95" t="e">
        <f t="shared" si="2"/>
        <v>#N/A</v>
      </c>
    </row>
    <row r="96" spans="1:7" ht="30">
      <c r="A96" s="16">
        <v>367</v>
      </c>
      <c r="B96" s="1" t="s">
        <v>279</v>
      </c>
      <c r="C96" s="71"/>
      <c r="D96" s="2"/>
      <c r="E96" s="2" t="s">
        <v>162</v>
      </c>
      <c r="F96" s="38" t="s">
        <v>154</v>
      </c>
      <c r="G96" t="e">
        <f t="shared" si="2"/>
        <v>#N/A</v>
      </c>
    </row>
    <row r="97" spans="1:7" ht="30">
      <c r="A97" s="16">
        <v>366</v>
      </c>
      <c r="B97" s="1" t="s">
        <v>280</v>
      </c>
      <c r="C97" s="71"/>
      <c r="D97" s="2"/>
      <c r="E97" s="2" t="s">
        <v>162</v>
      </c>
      <c r="F97" s="38" t="s">
        <v>154</v>
      </c>
      <c r="G97" t="e">
        <f t="shared" si="2"/>
        <v>#N/A</v>
      </c>
    </row>
    <row r="98" spans="1:7" ht="30.75">
      <c r="A98" s="58">
        <v>365</v>
      </c>
      <c r="B98" s="59" t="s">
        <v>281</v>
      </c>
      <c r="C98" s="73"/>
      <c r="D98" s="60"/>
      <c r="E98" s="61" t="s">
        <v>137</v>
      </c>
      <c r="F98" s="62" t="s">
        <v>168</v>
      </c>
      <c r="G98" t="e">
        <f t="shared" si="2"/>
        <v>#N/A</v>
      </c>
    </row>
    <row r="99" spans="1:7" ht="30.75">
      <c r="A99" s="58">
        <v>101</v>
      </c>
      <c r="B99" s="59" t="s">
        <v>282</v>
      </c>
      <c r="C99" s="74" t="s">
        <v>283</v>
      </c>
      <c r="D99" s="60"/>
      <c r="E99" s="61" t="s">
        <v>150</v>
      </c>
      <c r="F99" s="62" t="s">
        <v>154</v>
      </c>
      <c r="G99" t="e">
        <f t="shared" si="2"/>
        <v>#N/A</v>
      </c>
    </row>
    <row r="100" spans="1:7" ht="30.75">
      <c r="A100" s="58">
        <v>327</v>
      </c>
      <c r="B100" s="59" t="s">
        <v>284</v>
      </c>
      <c r="C100" s="73" t="s">
        <v>57</v>
      </c>
      <c r="D100" s="60">
        <v>1973</v>
      </c>
      <c r="E100" s="61" t="s">
        <v>160</v>
      </c>
      <c r="F100" s="62" t="s">
        <v>154</v>
      </c>
      <c r="G100" t="str">
        <f t="shared" si="2"/>
        <v>V</v>
      </c>
    </row>
    <row r="101" spans="1:7" ht="30.75">
      <c r="A101" s="58">
        <v>325</v>
      </c>
      <c r="B101" s="59" t="s">
        <v>90</v>
      </c>
      <c r="C101" s="73" t="s">
        <v>3</v>
      </c>
      <c r="D101" s="60"/>
      <c r="E101" s="61" t="s">
        <v>160</v>
      </c>
      <c r="F101" s="62" t="s">
        <v>154</v>
      </c>
      <c r="G101" t="e">
        <f t="shared" si="2"/>
        <v>#N/A</v>
      </c>
    </row>
    <row r="102" spans="1:7" ht="30.75">
      <c r="A102" s="58">
        <v>324</v>
      </c>
      <c r="B102" s="59" t="s">
        <v>285</v>
      </c>
      <c r="C102" s="73"/>
      <c r="D102" s="60">
        <v>1982</v>
      </c>
      <c r="E102" s="61" t="s">
        <v>162</v>
      </c>
      <c r="F102" s="62" t="s">
        <v>154</v>
      </c>
      <c r="G102" t="str">
        <f t="shared" si="2"/>
        <v>S</v>
      </c>
    </row>
    <row r="103" spans="1:7" ht="30.75">
      <c r="A103" s="58">
        <v>323</v>
      </c>
      <c r="B103" s="59" t="s">
        <v>286</v>
      </c>
      <c r="C103" s="74" t="s">
        <v>287</v>
      </c>
      <c r="D103" s="60"/>
      <c r="E103" s="61" t="s">
        <v>160</v>
      </c>
      <c r="F103" s="62" t="s">
        <v>154</v>
      </c>
      <c r="G103" t="e">
        <f t="shared" si="2"/>
        <v>#N/A</v>
      </c>
    </row>
    <row r="104" spans="1:7" ht="30.75">
      <c r="A104" s="58">
        <v>360</v>
      </c>
      <c r="B104" s="59" t="s">
        <v>288</v>
      </c>
      <c r="C104" s="73" t="s">
        <v>192</v>
      </c>
      <c r="D104" s="60"/>
      <c r="E104" s="61" t="s">
        <v>160</v>
      </c>
      <c r="F104" s="62" t="s">
        <v>154</v>
      </c>
      <c r="G104" t="e">
        <f t="shared" si="2"/>
        <v>#N/A</v>
      </c>
    </row>
    <row r="105" spans="1:7" ht="30.75">
      <c r="A105" s="58">
        <v>321</v>
      </c>
      <c r="B105" s="59" t="s">
        <v>289</v>
      </c>
      <c r="C105" s="74" t="s">
        <v>290</v>
      </c>
      <c r="D105" s="60"/>
      <c r="E105" s="61" t="s">
        <v>162</v>
      </c>
      <c r="F105" s="62" t="s">
        <v>154</v>
      </c>
      <c r="G105" t="e">
        <f t="shared" si="2"/>
        <v>#N/A</v>
      </c>
    </row>
    <row r="106" spans="1:7" ht="30.75">
      <c r="A106" s="58">
        <v>359</v>
      </c>
      <c r="B106" s="59" t="s">
        <v>291</v>
      </c>
      <c r="C106" s="73" t="s">
        <v>3</v>
      </c>
      <c r="D106" s="60"/>
      <c r="E106" s="61" t="s">
        <v>160</v>
      </c>
      <c r="F106" s="62" t="s">
        <v>154</v>
      </c>
      <c r="G106" t="e">
        <f t="shared" si="2"/>
        <v>#N/A</v>
      </c>
    </row>
    <row r="107" spans="1:7" ht="30.75">
      <c r="A107" s="58">
        <v>358</v>
      </c>
      <c r="B107" s="59" t="s">
        <v>292</v>
      </c>
      <c r="C107" s="73" t="s">
        <v>3</v>
      </c>
      <c r="D107" s="60">
        <v>1987</v>
      </c>
      <c r="E107" s="61" t="s">
        <v>162</v>
      </c>
      <c r="F107" s="62" t="s">
        <v>167</v>
      </c>
      <c r="G107" t="str">
        <f t="shared" si="2"/>
        <v>S</v>
      </c>
    </row>
    <row r="108" spans="1:7" ht="30.75">
      <c r="A108" s="58">
        <v>319</v>
      </c>
      <c r="B108" s="59" t="s">
        <v>293</v>
      </c>
      <c r="C108" s="74" t="s">
        <v>294</v>
      </c>
      <c r="D108" s="60"/>
      <c r="E108" s="61" t="s">
        <v>162</v>
      </c>
      <c r="F108" s="62" t="s">
        <v>154</v>
      </c>
      <c r="G108" t="e">
        <f t="shared" si="2"/>
        <v>#N/A</v>
      </c>
    </row>
    <row r="109" spans="1:7" ht="30.75">
      <c r="A109" s="58">
        <v>201</v>
      </c>
      <c r="B109" s="59" t="s">
        <v>295</v>
      </c>
      <c r="C109" s="73"/>
      <c r="D109" s="60"/>
      <c r="E109" s="61" t="s">
        <v>152</v>
      </c>
      <c r="F109" s="62" t="s">
        <v>154</v>
      </c>
      <c r="G109" t="e">
        <f t="shared" si="2"/>
        <v>#N/A</v>
      </c>
    </row>
    <row r="110" spans="1:7" ht="30.75">
      <c r="A110" s="58">
        <v>100</v>
      </c>
      <c r="B110" s="59" t="s">
        <v>296</v>
      </c>
      <c r="C110" s="73"/>
      <c r="D110" s="60">
        <v>2008</v>
      </c>
      <c r="E110" s="61" t="s">
        <v>150</v>
      </c>
      <c r="F110" s="62" t="s">
        <v>167</v>
      </c>
      <c r="G110" t="str">
        <f t="shared" si="2"/>
        <v>P</v>
      </c>
    </row>
    <row r="111" spans="1:7">
      <c r="G111" t="e">
        <f t="shared" si="2"/>
        <v>#N/A</v>
      </c>
    </row>
    <row r="112" spans="1:7">
      <c r="G112" t="e">
        <f t="shared" si="2"/>
        <v>#N/A</v>
      </c>
    </row>
  </sheetData>
  <autoFilter ref="A1:G112"/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E103"/>
  <sheetViews>
    <sheetView workbookViewId="0">
      <selection activeCell="A10" sqref="A10:B103"/>
    </sheetView>
  </sheetViews>
  <sheetFormatPr baseColWidth="10" defaultRowHeight="15"/>
  <cols>
    <col min="1" max="1" width="14.42578125" style="17" customWidth="1"/>
    <col min="2" max="2" width="12.140625" style="17" bestFit="1" customWidth="1"/>
    <col min="3" max="3" width="41.85546875" style="18" customWidth="1"/>
    <col min="4" max="16384" width="11.42578125" style="17"/>
  </cols>
  <sheetData>
    <row r="1" spans="1:5">
      <c r="A1" s="17" t="s">
        <v>138</v>
      </c>
      <c r="B1" s="17" t="s">
        <v>136</v>
      </c>
      <c r="C1" s="18" t="s">
        <v>149</v>
      </c>
      <c r="D1" s="17" t="s">
        <v>140</v>
      </c>
      <c r="E1" s="21" t="s">
        <v>139</v>
      </c>
    </row>
    <row r="2" spans="1:5" ht="30" hidden="1">
      <c r="A2" s="19">
        <v>101</v>
      </c>
      <c r="B2" s="20">
        <v>6.5509259259259262E-3</v>
      </c>
      <c r="C2" s="18" t="str">
        <f t="shared" ref="C2:C33" si="0">VLOOKUP(A2,Participants_course,2,FALSE)</f>
        <v>DENOUILLE Ewan
MATHIEU Nicolas</v>
      </c>
      <c r="D2" s="18" t="str">
        <f t="shared" ref="D2:D33" si="1">VLOOKUP(A2,Participants_course,5,FALSE)</f>
        <v>P</v>
      </c>
      <c r="E2" s="18" t="str">
        <f t="shared" ref="E2:E33" si="2">VLOOKUP(A2,Participants_course,6,FALSE)</f>
        <v>M</v>
      </c>
    </row>
    <row r="3" spans="1:5" ht="30" hidden="1">
      <c r="A3" s="19">
        <v>103</v>
      </c>
      <c r="B3" s="20">
        <v>6.9212962962962969E-3</v>
      </c>
      <c r="C3" s="18" t="str">
        <f t="shared" si="0"/>
        <v>BOURNONVILLE Noa
GIGOT Nolan</v>
      </c>
      <c r="D3" s="18" t="str">
        <f t="shared" si="1"/>
        <v>P</v>
      </c>
      <c r="E3" s="18" t="str">
        <f t="shared" si="2"/>
        <v>M</v>
      </c>
    </row>
    <row r="4" spans="1:5" ht="30" hidden="1">
      <c r="A4" s="19">
        <v>100</v>
      </c>
      <c r="B4" s="20">
        <v>8.564814814814815E-3</v>
      </c>
      <c r="C4" s="18" t="str">
        <f t="shared" si="0"/>
        <v>FRISTSCHE Eloise
BECHE Alexis</v>
      </c>
      <c r="D4" s="18" t="str">
        <f t="shared" si="1"/>
        <v>P</v>
      </c>
      <c r="E4" s="18" t="str">
        <f t="shared" si="2"/>
        <v>X</v>
      </c>
    </row>
    <row r="5" spans="1:5" ht="30" hidden="1">
      <c r="A5" s="19">
        <v>102</v>
      </c>
      <c r="B5" s="20">
        <v>8.6458333333333335E-3</v>
      </c>
      <c r="C5" s="18" t="str">
        <f t="shared" si="0"/>
        <v>BOURNONVILLE Titouan
MARTIN Noa</v>
      </c>
      <c r="D5" s="18" t="str">
        <f t="shared" si="1"/>
        <v>P</v>
      </c>
      <c r="E5" s="18" t="str">
        <f t="shared" si="2"/>
        <v>M</v>
      </c>
    </row>
    <row r="6" spans="1:5" ht="30" hidden="1">
      <c r="A6" s="19">
        <v>200</v>
      </c>
      <c r="B6" s="20">
        <v>1.2268518518518519E-2</v>
      </c>
      <c r="C6" s="18" t="str">
        <f t="shared" si="0"/>
        <v>TESSARI Nathan
FRITSCHE Julien</v>
      </c>
      <c r="D6" s="18" t="str">
        <f t="shared" si="1"/>
        <v>B</v>
      </c>
      <c r="E6" s="18" t="str">
        <f t="shared" si="2"/>
        <v>M</v>
      </c>
    </row>
    <row r="7" spans="1:5" ht="30" hidden="1">
      <c r="A7" s="19">
        <v>203</v>
      </c>
      <c r="B7" s="20">
        <v>1.4618055555555556E-2</v>
      </c>
      <c r="C7" s="18" t="str">
        <f t="shared" si="0"/>
        <v>MEYER Léa
SIBOROWSKI Mylène</v>
      </c>
      <c r="D7" s="18" t="str">
        <f t="shared" si="1"/>
        <v>B</v>
      </c>
      <c r="E7" s="18" t="str">
        <f t="shared" si="2"/>
        <v>F</v>
      </c>
    </row>
    <row r="8" spans="1:5" ht="30" hidden="1">
      <c r="A8" s="19">
        <v>202</v>
      </c>
      <c r="B8" s="20">
        <v>1.4953703703703705E-2</v>
      </c>
      <c r="C8" s="18" t="str">
        <f t="shared" si="0"/>
        <v>CHATEL Medgine
TASSIN Cassy</v>
      </c>
      <c r="D8" s="18" t="str">
        <f t="shared" si="1"/>
        <v>B</v>
      </c>
      <c r="E8" s="18" t="str">
        <f t="shared" si="2"/>
        <v>F</v>
      </c>
    </row>
    <row r="9" spans="1:5" ht="30" hidden="1">
      <c r="A9" s="19">
        <v>201</v>
      </c>
      <c r="B9" s="20">
        <v>1.5740740740740743E-2</v>
      </c>
      <c r="C9" s="18" t="str">
        <f t="shared" si="0"/>
        <v>FRISTSCHE ELEA
FRISTSCHE Antoine</v>
      </c>
      <c r="D9" s="18" t="str">
        <f t="shared" si="1"/>
        <v>B</v>
      </c>
      <c r="E9" s="18" t="str">
        <f t="shared" si="2"/>
        <v>M</v>
      </c>
    </row>
    <row r="10" spans="1:5" ht="30">
      <c r="A10" s="19">
        <v>348</v>
      </c>
      <c r="B10" s="20">
        <v>4.4652777777777784E-2</v>
      </c>
      <c r="C10" s="18" t="str">
        <f t="shared" si="0"/>
        <v>QUETIER Ludovic
QUETIER Sébastien</v>
      </c>
      <c r="D10" s="18" t="str">
        <f t="shared" si="1"/>
        <v>S</v>
      </c>
      <c r="E10" s="18" t="str">
        <f t="shared" si="2"/>
        <v>M</v>
      </c>
    </row>
    <row r="11" spans="1:5" ht="30">
      <c r="A11" s="19">
        <v>362</v>
      </c>
      <c r="B11" s="20">
        <v>4.5173611111111116E-2</v>
      </c>
      <c r="C11" s="18" t="str">
        <f t="shared" si="0"/>
        <v>HENON Frédéric
BOURGUIN Gautier</v>
      </c>
      <c r="D11" s="18" t="str">
        <f t="shared" si="1"/>
        <v>S</v>
      </c>
      <c r="E11" s="18" t="str">
        <f t="shared" si="2"/>
        <v>M</v>
      </c>
    </row>
    <row r="12" spans="1:5" ht="30">
      <c r="A12" s="19">
        <v>368</v>
      </c>
      <c r="B12" s="80">
        <v>4.6793981481481478E-2</v>
      </c>
      <c r="C12" s="18" t="str">
        <f t="shared" si="0"/>
        <v>MATRTIN Emilien
SARTI Rémi</v>
      </c>
      <c r="D12" s="18" t="str">
        <f t="shared" si="1"/>
        <v>S</v>
      </c>
      <c r="E12" s="18" t="str">
        <f t="shared" si="2"/>
        <v>M</v>
      </c>
    </row>
    <row r="13" spans="1:5" ht="30">
      <c r="A13" s="19">
        <v>351</v>
      </c>
      <c r="B13" s="20">
        <v>4.7893518518518523E-2</v>
      </c>
      <c r="C13" s="18" t="str">
        <f t="shared" si="0"/>
        <v>VIAUX Thomas
CARLIER Corentin</v>
      </c>
      <c r="D13" s="18" t="str">
        <f t="shared" si="1"/>
        <v>S</v>
      </c>
      <c r="E13" s="18" t="str">
        <f t="shared" si="2"/>
        <v>M</v>
      </c>
    </row>
    <row r="14" spans="1:5" ht="30">
      <c r="A14" s="19">
        <v>378</v>
      </c>
      <c r="B14" s="20">
        <v>4.9490740740740745E-2</v>
      </c>
      <c r="C14" s="18" t="str">
        <f t="shared" si="0"/>
        <v>KRETZMETRE Blaise
GABTRIEL Frédéric</v>
      </c>
      <c r="D14" s="18" t="str">
        <f t="shared" si="1"/>
        <v>V</v>
      </c>
      <c r="E14" s="18" t="str">
        <f t="shared" si="2"/>
        <v>M</v>
      </c>
    </row>
    <row r="15" spans="1:5" ht="30">
      <c r="A15" s="19">
        <v>316</v>
      </c>
      <c r="B15" s="20">
        <v>4.9745370370370377E-2</v>
      </c>
      <c r="C15" s="18" t="str">
        <f t="shared" si="0"/>
        <v>BOUTIN Florian
BUFFET Nicolas</v>
      </c>
      <c r="D15" s="18" t="str">
        <f t="shared" si="1"/>
        <v>S</v>
      </c>
      <c r="E15" s="18" t="str">
        <f t="shared" si="2"/>
        <v>M</v>
      </c>
    </row>
    <row r="16" spans="1:5" ht="30">
      <c r="A16" s="19">
        <v>305</v>
      </c>
      <c r="B16" s="20">
        <v>5.0208333333333334E-2</v>
      </c>
      <c r="C16" s="18" t="str">
        <f t="shared" si="0"/>
        <v>CAMUS Renaud
LECOMTE Florent</v>
      </c>
      <c r="D16" s="18" t="str">
        <f t="shared" si="1"/>
        <v>S</v>
      </c>
      <c r="E16" s="18" t="str">
        <f t="shared" si="2"/>
        <v>M</v>
      </c>
    </row>
    <row r="17" spans="1:5" ht="30">
      <c r="A17" s="19">
        <v>359</v>
      </c>
      <c r="B17" s="20">
        <v>5.0439814814814819E-2</v>
      </c>
      <c r="C17" s="18" t="str">
        <f t="shared" si="0"/>
        <v>GILLET Yannick
SANVOISIN Arnaud</v>
      </c>
      <c r="D17" s="18" t="str">
        <f t="shared" si="1"/>
        <v>V</v>
      </c>
      <c r="E17" s="18" t="str">
        <f t="shared" si="2"/>
        <v>M</v>
      </c>
    </row>
    <row r="18" spans="1:5" ht="30">
      <c r="A18" s="19">
        <v>336</v>
      </c>
      <c r="B18" s="20">
        <v>5.1006944444444445E-2</v>
      </c>
      <c r="C18" s="18" t="str">
        <f t="shared" si="0"/>
        <v>JOSSE Julien
ZACARIAS Jeremy</v>
      </c>
      <c r="D18" s="18" t="str">
        <f t="shared" si="1"/>
        <v>S</v>
      </c>
      <c r="E18" s="18" t="str">
        <f t="shared" si="2"/>
        <v>M</v>
      </c>
    </row>
    <row r="19" spans="1:5" ht="30">
      <c r="A19" s="19">
        <v>376</v>
      </c>
      <c r="B19" s="20">
        <v>5.1041666666666673E-2</v>
      </c>
      <c r="C19" s="18" t="str">
        <f t="shared" si="0"/>
        <v>ORTILLON Christophe
ORTILLON Emanuel</v>
      </c>
      <c r="D19" s="18" t="str">
        <f t="shared" si="1"/>
        <v>V</v>
      </c>
      <c r="E19" s="18" t="str">
        <f t="shared" si="2"/>
        <v>M</v>
      </c>
    </row>
    <row r="20" spans="1:5" ht="30">
      <c r="A20" s="19">
        <v>328</v>
      </c>
      <c r="B20" s="20">
        <v>5.1527777777777777E-2</v>
      </c>
      <c r="C20" s="18" t="str">
        <f t="shared" si="0"/>
        <v>LEGRAND Philippe
MEUNIER Gilles</v>
      </c>
      <c r="D20" s="18" t="str">
        <f t="shared" si="1"/>
        <v>V</v>
      </c>
      <c r="E20" s="18" t="str">
        <f t="shared" si="2"/>
        <v>M</v>
      </c>
    </row>
    <row r="21" spans="1:5" ht="30">
      <c r="A21" s="19">
        <v>387</v>
      </c>
      <c r="B21" s="20">
        <v>5.168981481481482E-2</v>
      </c>
      <c r="C21" s="18" t="str">
        <f t="shared" si="0"/>
        <v>HENRIET Corentin
BRAQUET Jacques</v>
      </c>
      <c r="D21" s="18" t="str">
        <f t="shared" si="1"/>
        <v>S</v>
      </c>
      <c r="E21" s="18" t="str">
        <f t="shared" si="2"/>
        <v>M</v>
      </c>
    </row>
    <row r="22" spans="1:5" ht="30">
      <c r="A22" s="19">
        <v>321</v>
      </c>
      <c r="B22" s="20">
        <v>5.1921296296296299E-2</v>
      </c>
      <c r="C22" s="18" t="str">
        <f t="shared" si="0"/>
        <v>HANOT Clément
WOIRIN Louis</v>
      </c>
      <c r="D22" s="18" t="str">
        <f t="shared" si="1"/>
        <v>S</v>
      </c>
      <c r="E22" s="18" t="str">
        <f t="shared" si="2"/>
        <v>M</v>
      </c>
    </row>
    <row r="23" spans="1:5" ht="30">
      <c r="A23" s="19">
        <v>379</v>
      </c>
      <c r="B23" s="20">
        <v>5.2662037037037035E-2</v>
      </c>
      <c r="C23" s="18" t="str">
        <f t="shared" si="0"/>
        <v>DETHIERE Jeremy
DETHIERE Frédéric</v>
      </c>
      <c r="D23" s="18" t="str">
        <f t="shared" si="1"/>
        <v>S</v>
      </c>
      <c r="E23" s="18" t="str">
        <f t="shared" si="2"/>
        <v>M</v>
      </c>
    </row>
    <row r="24" spans="1:5" ht="30">
      <c r="A24" s="19">
        <v>391</v>
      </c>
      <c r="B24" s="20">
        <v>5.2986111111111116E-2</v>
      </c>
      <c r="C24" s="18" t="str">
        <f t="shared" si="0"/>
        <v>FESSON Fabien
MORGEON Vanessa</v>
      </c>
      <c r="D24" s="18" t="str">
        <f t="shared" si="1"/>
        <v>S</v>
      </c>
      <c r="E24" s="18" t="str">
        <f t="shared" si="2"/>
        <v>X</v>
      </c>
    </row>
    <row r="25" spans="1:5" ht="30">
      <c r="A25" s="19">
        <v>313</v>
      </c>
      <c r="B25" s="20">
        <v>5.4421296296296294E-2</v>
      </c>
      <c r="C25" s="18" t="str">
        <f t="shared" si="0"/>
        <v>ORTILLON Alexis
ORTILLON Valentin</v>
      </c>
      <c r="D25" s="18" t="str">
        <f t="shared" si="1"/>
        <v>S</v>
      </c>
      <c r="E25" s="18" t="str">
        <f t="shared" si="2"/>
        <v>M</v>
      </c>
    </row>
    <row r="26" spans="1:5" ht="30">
      <c r="A26" s="19">
        <v>371</v>
      </c>
      <c r="B26" s="20">
        <v>5.4629629629629632E-2</v>
      </c>
      <c r="C26" s="18" t="str">
        <f t="shared" si="0"/>
        <v>FRITSCHE Yohan
MATHIEU Judicael</v>
      </c>
      <c r="D26" s="18" t="str">
        <f t="shared" si="1"/>
        <v>S</v>
      </c>
      <c r="E26" s="18" t="str">
        <f t="shared" si="2"/>
        <v>M</v>
      </c>
    </row>
    <row r="27" spans="1:5" ht="30">
      <c r="A27" s="19">
        <v>319</v>
      </c>
      <c r="B27" s="20">
        <v>5.5150462962962964E-2</v>
      </c>
      <c r="C27" s="18" t="str">
        <f t="shared" si="0"/>
        <v>NAUTRE Mickael
LEPINE Cyril</v>
      </c>
      <c r="D27" s="18" t="str">
        <f t="shared" si="1"/>
        <v>S</v>
      </c>
      <c r="E27" s="18" t="str">
        <f t="shared" si="2"/>
        <v>M</v>
      </c>
    </row>
    <row r="28" spans="1:5" ht="30">
      <c r="A28" s="19">
        <v>347</v>
      </c>
      <c r="B28" s="20">
        <v>5.559027777777778E-2</v>
      </c>
      <c r="C28" s="18" t="str">
        <f t="shared" si="0"/>
        <v>DESCHAMPS Fabien
MUREUET Franck</v>
      </c>
      <c r="D28" s="18" t="str">
        <f t="shared" si="1"/>
        <v>V</v>
      </c>
      <c r="E28" s="18" t="str">
        <f t="shared" si="2"/>
        <v>M</v>
      </c>
    </row>
    <row r="29" spans="1:5" ht="30">
      <c r="A29" s="19">
        <v>315</v>
      </c>
      <c r="B29" s="20">
        <v>5.5787037037037031E-2</v>
      </c>
      <c r="C29" s="18" t="str">
        <f t="shared" si="0"/>
        <v>GRABOWECKI Stéphane
GRABOWECKI Fabien</v>
      </c>
      <c r="D29" s="18" t="str">
        <f t="shared" si="1"/>
        <v>S</v>
      </c>
      <c r="E29" s="18" t="str">
        <f t="shared" si="2"/>
        <v>M</v>
      </c>
    </row>
    <row r="30" spans="1:5" ht="30">
      <c r="A30" s="19">
        <v>341</v>
      </c>
      <c r="B30" s="20">
        <v>5.618055555555556E-2</v>
      </c>
      <c r="C30" s="18" t="str">
        <f t="shared" si="0"/>
        <v>FROISSARD Mathieu
BOURGERY Michel</v>
      </c>
      <c r="D30" s="18" t="str">
        <f t="shared" si="1"/>
        <v>S</v>
      </c>
      <c r="E30" s="18" t="str">
        <f t="shared" si="2"/>
        <v>M</v>
      </c>
    </row>
    <row r="31" spans="1:5" ht="30">
      <c r="A31" s="19">
        <v>349</v>
      </c>
      <c r="B31" s="20">
        <v>5.6261574074074068E-2</v>
      </c>
      <c r="C31" s="18" t="str">
        <f t="shared" si="0"/>
        <v>HOUSSIAUX Christophe
SACRE Steve</v>
      </c>
      <c r="D31" s="18" t="str">
        <f t="shared" si="1"/>
        <v>S</v>
      </c>
      <c r="E31" s="18" t="str">
        <f t="shared" si="2"/>
        <v>M</v>
      </c>
    </row>
    <row r="32" spans="1:5" ht="30">
      <c r="A32" s="19">
        <v>361</v>
      </c>
      <c r="B32" s="20">
        <v>5.6712962962962965E-2</v>
      </c>
      <c r="C32" s="18" t="str">
        <f t="shared" si="0"/>
        <v>VAUCHELET Fabrice
VAULHELET Wuilliam</v>
      </c>
      <c r="D32" s="18" t="str">
        <f t="shared" si="1"/>
        <v>V</v>
      </c>
      <c r="E32" s="18" t="str">
        <f t="shared" si="2"/>
        <v>M</v>
      </c>
    </row>
    <row r="33" spans="1:5" ht="30">
      <c r="A33" s="19">
        <v>339</v>
      </c>
      <c r="B33" s="20">
        <v>5.6770833333333333E-2</v>
      </c>
      <c r="C33" s="18" t="str">
        <f t="shared" si="0"/>
        <v>MODAINE Vivien
MODAINE Fabrice</v>
      </c>
      <c r="D33" s="18" t="str">
        <f t="shared" si="1"/>
        <v>S</v>
      </c>
      <c r="E33" s="18" t="str">
        <f t="shared" si="2"/>
        <v>M</v>
      </c>
    </row>
    <row r="34" spans="1:5" ht="30">
      <c r="A34" s="19">
        <v>384</v>
      </c>
      <c r="B34" s="20">
        <v>5.67824074074074E-2</v>
      </c>
      <c r="C34" s="18" t="str">
        <f t="shared" ref="C34:C65" si="3">VLOOKUP(A34,Participants_course,2,FALSE)</f>
        <v>DUCATEZ Clément
VERRAUX Christophe</v>
      </c>
      <c r="D34" s="18" t="str">
        <f t="shared" ref="D34:D65" si="4">VLOOKUP(A34,Participants_course,5,FALSE)</f>
        <v>S</v>
      </c>
      <c r="E34" s="18" t="str">
        <f t="shared" ref="E34:E65" si="5">VLOOKUP(A34,Participants_course,6,FALSE)</f>
        <v>M</v>
      </c>
    </row>
    <row r="35" spans="1:5" ht="30">
      <c r="A35" s="19">
        <v>303</v>
      </c>
      <c r="B35" s="20">
        <v>5.6909722222222216E-2</v>
      </c>
      <c r="C35" s="18" t="str">
        <f t="shared" si="3"/>
        <v>DEGRAEVE Jeremie
FLECHEU Laurent</v>
      </c>
      <c r="D35" s="18" t="str">
        <f t="shared" si="4"/>
        <v>S</v>
      </c>
      <c r="E35" s="18" t="str">
        <f t="shared" si="5"/>
        <v>M</v>
      </c>
    </row>
    <row r="36" spans="1:5" ht="30">
      <c r="A36" s="19">
        <v>332</v>
      </c>
      <c r="B36" s="20">
        <v>5.707175925925926E-2</v>
      </c>
      <c r="C36" s="18" t="str">
        <f t="shared" si="3"/>
        <v>DE ANDRADE Marco-Paulo
MARBAISE Cyrille</v>
      </c>
      <c r="D36" s="18" t="str">
        <f t="shared" si="4"/>
        <v>V</v>
      </c>
      <c r="E36" s="18" t="str">
        <f t="shared" si="5"/>
        <v>M</v>
      </c>
    </row>
    <row r="37" spans="1:5" ht="30">
      <c r="A37" s="19">
        <v>373</v>
      </c>
      <c r="B37" s="20">
        <v>5.710648148148148E-2</v>
      </c>
      <c r="C37" s="18" t="str">
        <f t="shared" si="3"/>
        <v>SEREA Johan
NIHOTTE Charles</v>
      </c>
      <c r="D37" s="18" t="str">
        <f t="shared" si="4"/>
        <v>S</v>
      </c>
      <c r="E37" s="18" t="str">
        <f t="shared" si="5"/>
        <v>M</v>
      </c>
    </row>
    <row r="38" spans="1:5" ht="30">
      <c r="A38" s="19">
        <v>398</v>
      </c>
      <c r="B38" s="20">
        <v>5.8101851851851849E-2</v>
      </c>
      <c r="C38" s="18" t="str">
        <f t="shared" si="3"/>
        <v>DASNOIS Jerome
DUGUET Cédric</v>
      </c>
      <c r="D38" s="18" t="str">
        <f t="shared" si="4"/>
        <v>S</v>
      </c>
      <c r="E38" s="18" t="str">
        <f t="shared" si="5"/>
        <v>M</v>
      </c>
    </row>
    <row r="39" spans="1:5" ht="30">
      <c r="A39" s="19">
        <v>386</v>
      </c>
      <c r="B39" s="20">
        <v>5.8275462962962966E-2</v>
      </c>
      <c r="C39" s="18" t="str">
        <f t="shared" si="3"/>
        <v>GAUDION Stephane
OUDART Yannick</v>
      </c>
      <c r="D39" s="18" t="str">
        <f t="shared" si="4"/>
        <v>S</v>
      </c>
      <c r="E39" s="18" t="str">
        <f t="shared" si="5"/>
        <v>M</v>
      </c>
    </row>
    <row r="40" spans="1:5" ht="30">
      <c r="A40" s="19">
        <v>326</v>
      </c>
      <c r="B40" s="20">
        <v>5.8506944444444452E-2</v>
      </c>
      <c r="C40" s="18" t="str">
        <f t="shared" si="3"/>
        <v>TASSIN Jerome
ZACARIAS Laurent</v>
      </c>
      <c r="D40" s="18" t="str">
        <f t="shared" si="4"/>
        <v>V</v>
      </c>
      <c r="E40" s="18" t="str">
        <f t="shared" si="5"/>
        <v>M</v>
      </c>
    </row>
    <row r="41" spans="1:5" ht="30">
      <c r="A41" s="19">
        <v>385</v>
      </c>
      <c r="B41" s="20">
        <v>5.8518518518518518E-2</v>
      </c>
      <c r="C41" s="18" t="str">
        <f t="shared" si="3"/>
        <v>ANTOINE Frédéric
BUFFET Roman</v>
      </c>
      <c r="D41" s="18" t="str">
        <f t="shared" si="4"/>
        <v>S</v>
      </c>
      <c r="E41" s="18" t="str">
        <f t="shared" si="5"/>
        <v>M</v>
      </c>
    </row>
    <row r="42" spans="1:5" ht="30">
      <c r="A42" s="19">
        <v>377</v>
      </c>
      <c r="B42" s="20">
        <v>5.9189814814814813E-2</v>
      </c>
      <c r="C42" s="18" t="str">
        <f t="shared" si="3"/>
        <v>HUSSON Philippe
MEYER Emmanuel</v>
      </c>
      <c r="D42" s="18" t="str">
        <f t="shared" si="4"/>
        <v>V</v>
      </c>
      <c r="E42" s="18" t="str">
        <f t="shared" si="5"/>
        <v>M</v>
      </c>
    </row>
    <row r="43" spans="1:5" ht="30">
      <c r="A43" s="19">
        <v>327</v>
      </c>
      <c r="B43" s="20">
        <v>5.9224537037037041E-2</v>
      </c>
      <c r="C43" s="18" t="str">
        <f t="shared" si="3"/>
        <v>DUPLAIX Eric
HOULMONT Olivier</v>
      </c>
      <c r="D43" s="18" t="str">
        <f t="shared" si="4"/>
        <v>V</v>
      </c>
      <c r="E43" s="18" t="str">
        <f t="shared" si="5"/>
        <v>M</v>
      </c>
    </row>
    <row r="44" spans="1:5" ht="30" hidden="1">
      <c r="A44" s="19">
        <v>322</v>
      </c>
      <c r="B44" s="20">
        <v>1.462962962962963E-2</v>
      </c>
      <c r="C44" s="18" t="str">
        <f t="shared" si="3"/>
        <v>GARNIER Hugo
DARCQ Remi</v>
      </c>
      <c r="D44" s="18" t="str">
        <f t="shared" si="4"/>
        <v>M</v>
      </c>
      <c r="E44" s="18" t="str">
        <f t="shared" si="5"/>
        <v>M</v>
      </c>
    </row>
    <row r="45" spans="1:5" ht="30" hidden="1">
      <c r="A45" s="19">
        <v>346</v>
      </c>
      <c r="B45" s="20">
        <v>1.6782407407407409E-2</v>
      </c>
      <c r="C45" s="18" t="str">
        <f t="shared" si="3"/>
        <v>GABRIEL Crentin
GABRIEL Timothé</v>
      </c>
      <c r="D45" s="18" t="str">
        <f t="shared" si="4"/>
        <v>M</v>
      </c>
      <c r="E45" s="18" t="str">
        <f t="shared" si="5"/>
        <v>M</v>
      </c>
    </row>
    <row r="46" spans="1:5" ht="30" hidden="1">
      <c r="A46" s="19">
        <v>104</v>
      </c>
      <c r="B46" s="20">
        <v>1.7673611111111109E-2</v>
      </c>
      <c r="C46" s="18" t="str">
        <f t="shared" si="3"/>
        <v>DEVILLE Piere
DION Julien</v>
      </c>
      <c r="D46" s="18" t="str">
        <f t="shared" si="4"/>
        <v>M</v>
      </c>
      <c r="E46" s="18" t="str">
        <f t="shared" si="5"/>
        <v>M</v>
      </c>
    </row>
    <row r="47" spans="1:5" ht="30" hidden="1">
      <c r="A47" s="19">
        <v>333</v>
      </c>
      <c r="B47" s="20">
        <v>3.0729166666666669E-2</v>
      </c>
      <c r="C47" s="18" t="str">
        <f t="shared" si="3"/>
        <v>CHARTIER Alain
JACQUET Clément</v>
      </c>
      <c r="D47" s="18" t="str">
        <f t="shared" si="4"/>
        <v>C</v>
      </c>
      <c r="E47" s="18" t="str">
        <f t="shared" si="5"/>
        <v>M</v>
      </c>
    </row>
    <row r="48" spans="1:5" ht="30" hidden="1">
      <c r="A48" s="19">
        <v>308</v>
      </c>
      <c r="B48" s="20">
        <v>3.2951388888888891E-2</v>
      </c>
      <c r="C48" s="18" t="str">
        <f t="shared" si="3"/>
        <v>TESSARI Viktor
FRITSCHE Aubin</v>
      </c>
      <c r="D48" s="18" t="str">
        <f t="shared" si="4"/>
        <v>C</v>
      </c>
      <c r="E48" s="18" t="str">
        <f t="shared" si="5"/>
        <v>M</v>
      </c>
    </row>
    <row r="49" spans="1:5" ht="30" hidden="1">
      <c r="A49" s="19">
        <v>365</v>
      </c>
      <c r="B49" s="20">
        <v>4.1388888888888892E-2</v>
      </c>
      <c r="C49" s="18" t="str">
        <f t="shared" si="3"/>
        <v>FAVERAUX Manon
MEUNIER Laura</v>
      </c>
      <c r="D49" s="18" t="str">
        <f t="shared" si="4"/>
        <v>C</v>
      </c>
      <c r="E49" s="18" t="str">
        <f t="shared" si="5"/>
        <v>F</v>
      </c>
    </row>
    <row r="50" spans="1:5" ht="30" hidden="1">
      <c r="A50" s="19">
        <v>310</v>
      </c>
      <c r="B50" s="20">
        <v>3.9178240740740743E-2</v>
      </c>
      <c r="C50" s="18" t="str">
        <f t="shared" si="3"/>
        <v>ORS Arnaud
PIGNET Jean</v>
      </c>
      <c r="D50" s="18" t="str">
        <f t="shared" si="4"/>
        <v>J</v>
      </c>
      <c r="E50" s="18" t="str">
        <f t="shared" si="5"/>
        <v>M</v>
      </c>
    </row>
    <row r="51" spans="1:5" ht="30" hidden="1">
      <c r="A51" s="19">
        <v>396</v>
      </c>
      <c r="B51" s="20">
        <v>4.2418981481481481E-2</v>
      </c>
      <c r="C51" s="18" t="str">
        <f t="shared" si="3"/>
        <v>GRULET Jordan
MOGLIA Antoine</v>
      </c>
      <c r="D51" s="18" t="str">
        <f t="shared" si="4"/>
        <v>J</v>
      </c>
      <c r="E51" s="18" t="str">
        <f t="shared" si="5"/>
        <v>M</v>
      </c>
    </row>
    <row r="52" spans="1:5" ht="30">
      <c r="A52" s="19">
        <v>312</v>
      </c>
      <c r="B52" s="20">
        <v>5.9780092592592593E-2</v>
      </c>
      <c r="C52" s="18" t="str">
        <f t="shared" si="3"/>
        <v>PIEKAREK Patrice
GIRAUD Walter</v>
      </c>
      <c r="D52" s="18" t="str">
        <f t="shared" si="4"/>
        <v>V</v>
      </c>
      <c r="E52" s="18" t="str">
        <f t="shared" si="5"/>
        <v>M</v>
      </c>
    </row>
    <row r="53" spans="1:5" ht="30">
      <c r="A53" s="19">
        <v>372</v>
      </c>
      <c r="B53" s="20">
        <v>5.9953703703703703E-2</v>
      </c>
      <c r="C53" s="18" t="str">
        <f t="shared" si="3"/>
        <v>LANEAU Philippe
MACHARD Gérard</v>
      </c>
      <c r="D53" s="18" t="str">
        <f t="shared" si="4"/>
        <v>V</v>
      </c>
      <c r="E53" s="18" t="str">
        <f t="shared" si="5"/>
        <v>M</v>
      </c>
    </row>
    <row r="54" spans="1:5" ht="30">
      <c r="A54" s="19">
        <v>355</v>
      </c>
      <c r="B54" s="20">
        <v>6.0428240740740741E-2</v>
      </c>
      <c r="C54" s="18" t="str">
        <f t="shared" si="3"/>
        <v>LASSAUX Chtristophe
PLACIDO José</v>
      </c>
      <c r="D54" s="18" t="str">
        <f t="shared" si="4"/>
        <v>V</v>
      </c>
      <c r="E54" s="18" t="str">
        <f t="shared" si="5"/>
        <v>M</v>
      </c>
    </row>
    <row r="55" spans="1:5" ht="30">
      <c r="A55" s="19">
        <v>392</v>
      </c>
      <c r="B55" s="20">
        <v>6.0740740740740741E-2</v>
      </c>
      <c r="C55" s="18" t="str">
        <f t="shared" si="3"/>
        <v>BUFFET Gérald
SENELLE Jean-Claude</v>
      </c>
      <c r="D55" s="18" t="str">
        <f t="shared" si="4"/>
        <v>V</v>
      </c>
      <c r="E55" s="18" t="str">
        <f t="shared" si="5"/>
        <v>M</v>
      </c>
    </row>
    <row r="56" spans="1:5" ht="30">
      <c r="A56" s="19">
        <v>345</v>
      </c>
      <c r="B56" s="20">
        <v>6.0937499999999999E-2</v>
      </c>
      <c r="C56" s="18" t="str">
        <f t="shared" si="3"/>
        <v>DENYS Eric
DEVOUGE Jean-Jacques</v>
      </c>
      <c r="D56" s="18" t="str">
        <f t="shared" si="4"/>
        <v>V</v>
      </c>
      <c r="E56" s="18" t="str">
        <f t="shared" si="5"/>
        <v>M</v>
      </c>
    </row>
    <row r="57" spans="1:5" ht="30">
      <c r="A57" s="19">
        <v>311</v>
      </c>
      <c r="B57" s="20">
        <v>6.1111111111111116E-2</v>
      </c>
      <c r="C57" s="18" t="str">
        <f t="shared" si="3"/>
        <v>DECOUT Denis
LOISEAU Sebastien</v>
      </c>
      <c r="D57" s="18" t="str">
        <f t="shared" si="4"/>
        <v>V</v>
      </c>
      <c r="E57" s="18" t="str">
        <f t="shared" si="5"/>
        <v>M</v>
      </c>
    </row>
    <row r="58" spans="1:5" ht="30">
      <c r="A58" s="19">
        <v>381</v>
      </c>
      <c r="B58" s="20">
        <v>6.1192129629629631E-2</v>
      </c>
      <c r="C58" s="18" t="str">
        <f t="shared" si="3"/>
        <v>FORGET Christophe
MORLET Juline</v>
      </c>
      <c r="D58" s="18" t="str">
        <f t="shared" si="4"/>
        <v>S</v>
      </c>
      <c r="E58" s="18" t="str">
        <f t="shared" si="5"/>
        <v>X</v>
      </c>
    </row>
    <row r="59" spans="1:5" ht="30">
      <c r="A59" s="19">
        <v>306</v>
      </c>
      <c r="B59" s="20">
        <v>6.1469907407407404E-2</v>
      </c>
      <c r="C59" s="18" t="str">
        <f t="shared" si="3"/>
        <v>MORLET Eric
FRICOTTEAUX Franck</v>
      </c>
      <c r="D59" s="18" t="str">
        <f t="shared" si="4"/>
        <v>V</v>
      </c>
      <c r="E59" s="18" t="str">
        <f t="shared" si="5"/>
        <v>M</v>
      </c>
    </row>
    <row r="60" spans="1:5" ht="30">
      <c r="A60" s="19">
        <v>369</v>
      </c>
      <c r="B60" s="20">
        <v>6.1516203703703698E-2</v>
      </c>
      <c r="C60" s="18" t="str">
        <f t="shared" si="3"/>
        <v>GRANDJEAN Frederic
PETITQUEUX Sebastien</v>
      </c>
      <c r="D60" s="18" t="str">
        <f t="shared" si="4"/>
        <v>S</v>
      </c>
      <c r="E60" s="18" t="str">
        <f t="shared" si="5"/>
        <v>M</v>
      </c>
    </row>
    <row r="61" spans="1:5" ht="30">
      <c r="A61" s="19">
        <v>304</v>
      </c>
      <c r="B61" s="20">
        <v>6.1990740740740735E-2</v>
      </c>
      <c r="C61" s="18" t="str">
        <f t="shared" si="3"/>
        <v>MATHIEU Lionel
DIDIER Arnaud</v>
      </c>
      <c r="D61" s="18" t="str">
        <f t="shared" si="4"/>
        <v>S</v>
      </c>
      <c r="E61" s="18" t="str">
        <f t="shared" si="5"/>
        <v>M</v>
      </c>
    </row>
    <row r="62" spans="1:5" ht="30">
      <c r="A62" s="19">
        <v>325</v>
      </c>
      <c r="B62" s="20">
        <v>5.5208333333333331E-2</v>
      </c>
      <c r="C62" s="18" t="str">
        <f t="shared" si="3"/>
        <v>GERBAULT Alain
GRAVIER David</v>
      </c>
      <c r="D62" s="18" t="str">
        <f t="shared" si="4"/>
        <v>V</v>
      </c>
      <c r="E62" s="18" t="str">
        <f t="shared" si="5"/>
        <v>M</v>
      </c>
    </row>
    <row r="63" spans="1:5" ht="30">
      <c r="A63" s="19">
        <v>334</v>
      </c>
      <c r="B63" s="20">
        <v>6.2557870370370375E-2</v>
      </c>
      <c r="C63" s="18" t="str">
        <f t="shared" si="3"/>
        <v>DETREY Philippe
DETREY Eric</v>
      </c>
      <c r="D63" s="18" t="str">
        <f t="shared" si="4"/>
        <v>V</v>
      </c>
      <c r="E63" s="18" t="str">
        <f t="shared" si="5"/>
        <v>M</v>
      </c>
    </row>
    <row r="64" spans="1:5" ht="30">
      <c r="A64" s="19">
        <v>318</v>
      </c>
      <c r="B64" s="20">
        <v>6.2986111111111118E-2</v>
      </c>
      <c r="C64" s="18" t="str">
        <f t="shared" si="3"/>
        <v>LESAGE Jean-Luc
NAUDIN Valériane</v>
      </c>
      <c r="D64" s="18" t="str">
        <f t="shared" si="4"/>
        <v>S</v>
      </c>
      <c r="E64" s="18" t="str">
        <f t="shared" si="5"/>
        <v>X</v>
      </c>
    </row>
    <row r="65" spans="1:5" ht="30">
      <c r="A65" s="19">
        <v>324</v>
      </c>
      <c r="B65" s="20">
        <v>6.3078703703703706E-2</v>
      </c>
      <c r="C65" s="18" t="str">
        <f t="shared" si="3"/>
        <v>ALVES-RIGOR Adrien
FLOCH Tony</v>
      </c>
      <c r="D65" s="18" t="str">
        <f t="shared" si="4"/>
        <v>S</v>
      </c>
      <c r="E65" s="18" t="str">
        <f t="shared" si="5"/>
        <v>M</v>
      </c>
    </row>
    <row r="66" spans="1:5" ht="30">
      <c r="A66" s="19">
        <v>397</v>
      </c>
      <c r="B66" s="20">
        <v>6.3252314814814817E-2</v>
      </c>
      <c r="C66" s="18" t="str">
        <f t="shared" ref="C66:C97" si="6">VLOOKUP(A66,Participants_course,2,FALSE)</f>
        <v>HERRAIZ Jamy
RIOLFI Eric</v>
      </c>
      <c r="D66" s="18" t="str">
        <f t="shared" ref="D66:D97" si="7">VLOOKUP(A66,Participants_course,5,FALSE)</f>
        <v>V</v>
      </c>
      <c r="E66" s="18" t="str">
        <f t="shared" ref="E66:E97" si="8">VLOOKUP(A66,Participants_course,6,FALSE)</f>
        <v>M</v>
      </c>
    </row>
    <row r="67" spans="1:5" ht="30">
      <c r="A67" s="19">
        <v>343</v>
      </c>
      <c r="B67" s="20">
        <v>6.3368055555555566E-2</v>
      </c>
      <c r="C67" s="18" t="str">
        <f t="shared" si="6"/>
        <v>CHARLOT Nicolas
CHALE Ghislain</v>
      </c>
      <c r="D67" s="18" t="str">
        <f t="shared" si="7"/>
        <v>S</v>
      </c>
      <c r="E67" s="18" t="str">
        <f t="shared" si="8"/>
        <v>M</v>
      </c>
    </row>
    <row r="68" spans="1:5" ht="30">
      <c r="A68" s="19">
        <v>370</v>
      </c>
      <c r="B68" s="20">
        <v>6.5543981481481481E-2</v>
      </c>
      <c r="C68" s="18" t="str">
        <f t="shared" si="6"/>
        <v>ARNIER Bruno
ARNIER Antoine</v>
      </c>
      <c r="D68" s="18" t="str">
        <f t="shared" si="7"/>
        <v>S</v>
      </c>
      <c r="E68" s="18" t="str">
        <f t="shared" si="8"/>
        <v>M</v>
      </c>
    </row>
    <row r="69" spans="1:5" ht="30">
      <c r="A69" s="19">
        <v>389</v>
      </c>
      <c r="B69" s="20">
        <v>6.5798611111111113E-2</v>
      </c>
      <c r="C69" s="18" t="str">
        <f t="shared" si="6"/>
        <v>DUVAL Aurelien
BARENNE Jean-Fraçois</v>
      </c>
      <c r="D69" s="18" t="str">
        <f t="shared" si="7"/>
        <v>S</v>
      </c>
      <c r="E69" s="18" t="str">
        <f t="shared" si="8"/>
        <v>M</v>
      </c>
    </row>
    <row r="70" spans="1:5" ht="30">
      <c r="A70" s="19">
        <v>320</v>
      </c>
      <c r="B70" s="20">
        <v>6.6203703703703709E-2</v>
      </c>
      <c r="C70" s="18" t="str">
        <f t="shared" si="6"/>
        <v>DEPAIX Gael
SIMON Eric</v>
      </c>
      <c r="D70" s="18" t="str">
        <f t="shared" si="7"/>
        <v>S</v>
      </c>
      <c r="E70" s="18" t="str">
        <f t="shared" si="8"/>
        <v>M</v>
      </c>
    </row>
    <row r="71" spans="1:5" ht="30">
      <c r="A71" s="19">
        <v>350</v>
      </c>
      <c r="B71" s="20">
        <v>6.6354166666666659E-2</v>
      </c>
      <c r="C71" s="18" t="str">
        <f t="shared" si="6"/>
        <v>HUREAUX Florent
FAIVRE Fabrice</v>
      </c>
      <c r="D71" s="18" t="str">
        <f t="shared" si="7"/>
        <v>S</v>
      </c>
      <c r="E71" s="18" t="str">
        <f t="shared" si="8"/>
        <v>M</v>
      </c>
    </row>
    <row r="72" spans="1:5" ht="30">
      <c r="A72" s="19">
        <v>357</v>
      </c>
      <c r="B72" s="20">
        <v>6.6469907407407408E-2</v>
      </c>
      <c r="C72" s="18" t="str">
        <f t="shared" si="6"/>
        <v>DUCHENE Sebastien
SAUVIGNON Alain</v>
      </c>
      <c r="D72" s="18" t="str">
        <f t="shared" si="7"/>
        <v>S</v>
      </c>
      <c r="E72" s="18" t="str">
        <f t="shared" si="8"/>
        <v>M</v>
      </c>
    </row>
    <row r="73" spans="1:5" ht="30">
      <c r="A73" s="19">
        <v>323</v>
      </c>
      <c r="B73" s="20">
        <v>6.6782407407407415E-2</v>
      </c>
      <c r="C73" s="18" t="str">
        <f t="shared" si="6"/>
        <v>ROY Patrice
MENUT Pascal</v>
      </c>
      <c r="D73" s="18" t="str">
        <f t="shared" si="7"/>
        <v>V</v>
      </c>
      <c r="E73" s="18" t="str">
        <f t="shared" si="8"/>
        <v>M</v>
      </c>
    </row>
    <row r="74" spans="1:5" ht="30">
      <c r="A74" s="19">
        <v>374</v>
      </c>
      <c r="B74" s="20">
        <v>6.6898148148148151E-2</v>
      </c>
      <c r="C74" s="18" t="str">
        <f t="shared" si="6"/>
        <v>PELLERIN Eric
GOEDERT Hervé</v>
      </c>
      <c r="D74" s="18" t="str">
        <f t="shared" si="7"/>
        <v>V</v>
      </c>
      <c r="E74" s="18" t="str">
        <f t="shared" si="8"/>
        <v>M</v>
      </c>
    </row>
    <row r="75" spans="1:5" ht="30">
      <c r="A75" s="19">
        <v>366</v>
      </c>
      <c r="B75" s="20">
        <v>6.7037037037037034E-2</v>
      </c>
      <c r="C75" s="18" t="str">
        <f t="shared" si="6"/>
        <v>STEVENIN Geoffrey
MICHAUX Benjamin</v>
      </c>
      <c r="D75" s="18" t="str">
        <f t="shared" si="7"/>
        <v>S</v>
      </c>
      <c r="E75" s="18" t="str">
        <f t="shared" si="8"/>
        <v>M</v>
      </c>
    </row>
    <row r="76" spans="1:5" ht="30">
      <c r="A76" s="19">
        <v>302</v>
      </c>
      <c r="B76" s="20">
        <v>6.7210648148148144E-2</v>
      </c>
      <c r="C76" s="18" t="str">
        <f t="shared" si="6"/>
        <v>SCHWARTZ Simon
DUCAT Damien</v>
      </c>
      <c r="D76" s="18" t="str">
        <f t="shared" si="7"/>
        <v>S</v>
      </c>
      <c r="E76" s="18" t="str">
        <f t="shared" si="8"/>
        <v>M</v>
      </c>
    </row>
    <row r="77" spans="1:5" ht="30">
      <c r="A77" s="19">
        <v>317</v>
      </c>
      <c r="B77" s="20">
        <v>6.7361111111111108E-2</v>
      </c>
      <c r="C77" s="18" t="str">
        <f t="shared" si="6"/>
        <v>WEBER Julien
BALTEAUX Johnny</v>
      </c>
      <c r="D77" s="18" t="str">
        <f t="shared" si="7"/>
        <v>S</v>
      </c>
      <c r="E77" s="18" t="str">
        <f t="shared" si="8"/>
        <v>M</v>
      </c>
    </row>
    <row r="78" spans="1:5" ht="30">
      <c r="A78" s="19">
        <v>367</v>
      </c>
      <c r="B78" s="20">
        <v>6.7395833333333335E-2</v>
      </c>
      <c r="C78" s="18" t="str">
        <f t="shared" si="6"/>
        <v>BONTEMS Arnaud
CHEREA Christophe</v>
      </c>
      <c r="D78" s="18" t="str">
        <f t="shared" si="7"/>
        <v>S</v>
      </c>
      <c r="E78" s="18" t="str">
        <f t="shared" si="8"/>
        <v>M</v>
      </c>
    </row>
    <row r="79" spans="1:5" ht="30">
      <c r="A79" s="19">
        <v>354</v>
      </c>
      <c r="B79" s="20">
        <v>6.7430555555555563E-2</v>
      </c>
      <c r="C79" s="18" t="str">
        <f t="shared" si="6"/>
        <v>MARTIN Michel
MARTIN Marie-Claude</v>
      </c>
      <c r="D79" s="18" t="str">
        <f t="shared" si="7"/>
        <v>V</v>
      </c>
      <c r="E79" s="18" t="str">
        <f t="shared" si="8"/>
        <v>X</v>
      </c>
    </row>
    <row r="80" spans="1:5" ht="30">
      <c r="A80" s="19">
        <v>360</v>
      </c>
      <c r="B80" s="20">
        <v>6.7534722222222218E-2</v>
      </c>
      <c r="C80" s="18" t="str">
        <f t="shared" si="6"/>
        <v>BLAVER Eric
SAINT-MARO Philippe</v>
      </c>
      <c r="D80" s="18" t="str">
        <f t="shared" si="7"/>
        <v>V</v>
      </c>
      <c r="E80" s="18" t="str">
        <f t="shared" si="8"/>
        <v>M</v>
      </c>
    </row>
    <row r="81" spans="1:5" ht="30">
      <c r="A81" s="19">
        <v>400</v>
      </c>
      <c r="B81" s="20">
        <v>6.8449074074074079E-2</v>
      </c>
      <c r="C81" s="18" t="str">
        <f t="shared" si="6"/>
        <v>BEHR Aurélien
COUAILLIER Kévin</v>
      </c>
      <c r="D81" s="18" t="str">
        <f t="shared" si="7"/>
        <v>S</v>
      </c>
      <c r="E81" s="18" t="str">
        <f t="shared" si="8"/>
        <v>M</v>
      </c>
    </row>
    <row r="82" spans="1:5" ht="30">
      <c r="A82" s="19">
        <v>358</v>
      </c>
      <c r="B82" s="20">
        <v>6.8460648148148159E-2</v>
      </c>
      <c r="C82" s="18" t="str">
        <f t="shared" si="6"/>
        <v>HANOT Francis
FRTISCH Claire-Marie</v>
      </c>
      <c r="D82" s="18" t="str">
        <f t="shared" si="7"/>
        <v>S</v>
      </c>
      <c r="E82" s="18" t="str">
        <f t="shared" si="8"/>
        <v>X</v>
      </c>
    </row>
    <row r="83" spans="1:5" ht="30">
      <c r="A83" s="19">
        <v>352</v>
      </c>
      <c r="B83" s="20">
        <v>6.8564814814814815E-2</v>
      </c>
      <c r="C83" s="18" t="str">
        <f t="shared" si="6"/>
        <v>LEDRU Sylvain
GABREAUX Anne</v>
      </c>
      <c r="D83" s="18" t="str">
        <f t="shared" si="7"/>
        <v>V</v>
      </c>
      <c r="E83" s="18" t="str">
        <f t="shared" si="8"/>
        <v>X</v>
      </c>
    </row>
    <row r="84" spans="1:5" ht="30">
      <c r="A84" s="19">
        <v>382</v>
      </c>
      <c r="B84" s="20">
        <v>6.8912037037037036E-2</v>
      </c>
      <c r="C84" s="18" t="str">
        <f t="shared" si="6"/>
        <v>GUYOT Marie-Héléne
GODART Laurence</v>
      </c>
      <c r="D84" s="18" t="str">
        <f t="shared" si="7"/>
        <v>V</v>
      </c>
      <c r="E84" s="18" t="str">
        <f t="shared" si="8"/>
        <v>F</v>
      </c>
    </row>
    <row r="85" spans="1:5" ht="30">
      <c r="A85" s="19">
        <v>390</v>
      </c>
      <c r="B85" s="20">
        <v>7.1990740740740744E-2</v>
      </c>
      <c r="C85" s="18" t="str">
        <f t="shared" si="6"/>
        <v>BOUSSON Anthony
CLOUTIER Sebastien</v>
      </c>
      <c r="D85" s="18" t="str">
        <f t="shared" si="7"/>
        <v>V</v>
      </c>
      <c r="E85" s="18" t="str">
        <f t="shared" si="8"/>
        <v>M</v>
      </c>
    </row>
    <row r="86" spans="1:5" ht="30">
      <c r="A86" s="19">
        <v>364</v>
      </c>
      <c r="B86" s="20">
        <v>7.3402777777777775E-2</v>
      </c>
      <c r="C86" s="18" t="str">
        <f t="shared" si="6"/>
        <v>BERTOLUTTI Ludivine
BERTOLUTTI Damien</v>
      </c>
      <c r="D86" s="18" t="str">
        <f t="shared" si="7"/>
        <v>S</v>
      </c>
      <c r="E86" s="18" t="str">
        <f t="shared" si="8"/>
        <v>X</v>
      </c>
    </row>
    <row r="87" spans="1:5" ht="30">
      <c r="A87" s="19">
        <v>356</v>
      </c>
      <c r="B87" s="20">
        <v>7.4016203703703709E-2</v>
      </c>
      <c r="C87" s="18" t="str">
        <f t="shared" si="6"/>
        <v>COLLET Alain
SCHWARTZ Christian</v>
      </c>
      <c r="D87" s="18" t="str">
        <f t="shared" si="7"/>
        <v>V</v>
      </c>
      <c r="E87" s="18" t="str">
        <f t="shared" si="8"/>
        <v>M</v>
      </c>
    </row>
    <row r="88" spans="1:5" ht="30">
      <c r="A88" s="19">
        <v>393</v>
      </c>
      <c r="B88" s="20">
        <v>7.4571759259259254E-2</v>
      </c>
      <c r="C88" s="18" t="str">
        <f t="shared" si="6"/>
        <v>GIRARDOT Magali
DEVALLEE Eric</v>
      </c>
      <c r="D88" s="18" t="str">
        <f t="shared" si="7"/>
        <v>V</v>
      </c>
      <c r="E88" s="18" t="str">
        <f t="shared" si="8"/>
        <v>X</v>
      </c>
    </row>
    <row r="89" spans="1:5" ht="30">
      <c r="A89" s="19">
        <v>342</v>
      </c>
      <c r="B89" s="20">
        <v>7.4768518518518512E-2</v>
      </c>
      <c r="C89" s="18" t="str">
        <f t="shared" si="6"/>
        <v>GRANJOUX Sylvain
DEMOLON Daniel</v>
      </c>
      <c r="D89" s="18" t="str">
        <f t="shared" si="7"/>
        <v>S</v>
      </c>
      <c r="E89" s="18" t="str">
        <f t="shared" si="8"/>
        <v>M</v>
      </c>
    </row>
    <row r="90" spans="1:5" ht="30">
      <c r="A90" s="19">
        <v>395</v>
      </c>
      <c r="B90" s="20">
        <v>7.4872685185185181E-2</v>
      </c>
      <c r="C90" s="18" t="str">
        <f t="shared" si="6"/>
        <v>GERARD Christine
ROSINI Dany</v>
      </c>
      <c r="D90" s="18" t="str">
        <f t="shared" si="7"/>
        <v>V</v>
      </c>
      <c r="E90" s="18" t="str">
        <f t="shared" si="8"/>
        <v>X</v>
      </c>
    </row>
    <row r="91" spans="1:5" ht="30">
      <c r="A91" s="19">
        <v>338</v>
      </c>
      <c r="B91" s="20">
        <v>7.5023148148148144E-2</v>
      </c>
      <c r="C91" s="18" t="str">
        <f t="shared" si="6"/>
        <v>PASQUIER Gérard
GILLOUX Régis</v>
      </c>
      <c r="D91" s="18" t="str">
        <f t="shared" si="7"/>
        <v>V</v>
      </c>
      <c r="E91" s="18" t="str">
        <f t="shared" si="8"/>
        <v>M</v>
      </c>
    </row>
    <row r="92" spans="1:5" ht="30">
      <c r="A92" s="19">
        <v>330</v>
      </c>
      <c r="B92" s="20">
        <v>7.6481481481481484E-2</v>
      </c>
      <c r="C92" s="18" t="str">
        <f t="shared" si="6"/>
        <v>LACH Pascal
GENONCEAU Antoine</v>
      </c>
      <c r="D92" s="18" t="str">
        <f t="shared" si="7"/>
        <v>S</v>
      </c>
      <c r="E92" s="18" t="str">
        <f t="shared" si="8"/>
        <v>M</v>
      </c>
    </row>
    <row r="93" spans="1:5" ht="30">
      <c r="A93" s="19">
        <v>375</v>
      </c>
      <c r="B93" s="20">
        <v>7.6793981481481477E-2</v>
      </c>
      <c r="C93" s="18" t="str">
        <f t="shared" si="6"/>
        <v>LAIME Eric
BONHENRY Olivier</v>
      </c>
      <c r="D93" s="18" t="str">
        <f t="shared" si="7"/>
        <v>V</v>
      </c>
      <c r="E93" s="18" t="str">
        <f t="shared" si="8"/>
        <v>M</v>
      </c>
    </row>
    <row r="94" spans="1:5" ht="30">
      <c r="A94" s="19">
        <v>307</v>
      </c>
      <c r="B94" s="20">
        <v>7.7766203703703699E-2</v>
      </c>
      <c r="C94" s="18" t="str">
        <f t="shared" si="6"/>
        <v>GRASMUCK Mickael
BILLET Delphine</v>
      </c>
      <c r="D94" s="18" t="str">
        <f t="shared" si="7"/>
        <v>V</v>
      </c>
      <c r="E94" s="18" t="str">
        <f t="shared" si="8"/>
        <v>X</v>
      </c>
    </row>
    <row r="95" spans="1:5" ht="30">
      <c r="A95" s="19">
        <v>340</v>
      </c>
      <c r="B95" s="20">
        <v>7.9108796296296288E-2</v>
      </c>
      <c r="C95" s="18" t="str">
        <f t="shared" si="6"/>
        <v>DE AMORIN Boris
DE AMORIN Amélie</v>
      </c>
      <c r="D95" s="18" t="str">
        <f t="shared" si="7"/>
        <v>S</v>
      </c>
      <c r="E95" s="18" t="str">
        <f t="shared" si="8"/>
        <v>X</v>
      </c>
    </row>
    <row r="96" spans="1:5" ht="30">
      <c r="A96" s="19">
        <v>399</v>
      </c>
      <c r="B96" s="20">
        <v>7.9201388888888891E-2</v>
      </c>
      <c r="C96" s="18" t="str">
        <f t="shared" si="6"/>
        <v>WARY Jean-Christophe
BECHE Laurent</v>
      </c>
      <c r="D96" s="18" t="str">
        <f t="shared" si="7"/>
        <v>V</v>
      </c>
      <c r="E96" s="18" t="str">
        <f t="shared" si="8"/>
        <v>M</v>
      </c>
    </row>
    <row r="97" spans="1:5" ht="30">
      <c r="A97" s="19">
        <v>337</v>
      </c>
      <c r="B97" s="20">
        <v>7.9386574074074082E-2</v>
      </c>
      <c r="C97" s="18" t="str">
        <f t="shared" si="6"/>
        <v>SADOUN Nora
MARTEL Charlotte</v>
      </c>
      <c r="D97" s="18" t="str">
        <f t="shared" si="7"/>
        <v>S</v>
      </c>
      <c r="E97" s="18" t="str">
        <f t="shared" si="8"/>
        <v>F</v>
      </c>
    </row>
    <row r="98" spans="1:5" ht="30">
      <c r="A98" s="81">
        <v>329</v>
      </c>
      <c r="B98" s="20">
        <v>7.962962962962962E-2</v>
      </c>
      <c r="C98" s="18" t="str">
        <f t="shared" ref="C98:C103" si="9">VLOOKUP(A98,Participants_course,2,FALSE)</f>
        <v>PONCELET Cielia
DIEZ Roger</v>
      </c>
      <c r="D98" s="18" t="str">
        <f t="shared" ref="D98:D103" si="10">VLOOKUP(A98,Participants_course,5,FALSE)</f>
        <v>V</v>
      </c>
      <c r="E98" s="18" t="str">
        <f t="shared" ref="E98:E103" si="11">VLOOKUP(A98,Participants_course,6,FALSE)</f>
        <v>X</v>
      </c>
    </row>
    <row r="99" spans="1:5" ht="30">
      <c r="A99" s="81">
        <v>388</v>
      </c>
      <c r="B99" s="20">
        <v>7.9976851851851841E-2</v>
      </c>
      <c r="C99" s="18" t="str">
        <f t="shared" si="9"/>
        <v>LOUIS Jean-Claude
GOUYET Ulrick</v>
      </c>
      <c r="D99" s="18" t="str">
        <f t="shared" si="10"/>
        <v>S</v>
      </c>
      <c r="E99" s="18" t="str">
        <f t="shared" si="11"/>
        <v>M</v>
      </c>
    </row>
    <row r="100" spans="1:5" ht="30">
      <c r="A100" s="81">
        <v>394</v>
      </c>
      <c r="B100" s="20">
        <v>8.3564814814814814E-2</v>
      </c>
      <c r="C100" s="18" t="str">
        <f t="shared" si="9"/>
        <v>LEBIERE Magali
STEPHAN Laurence</v>
      </c>
      <c r="D100" s="18" t="str">
        <f t="shared" si="10"/>
        <v>S</v>
      </c>
      <c r="E100" s="18" t="str">
        <f t="shared" si="11"/>
        <v>F</v>
      </c>
    </row>
    <row r="101" spans="1:5" ht="30">
      <c r="A101" s="81">
        <v>353</v>
      </c>
      <c r="B101" s="20">
        <v>8.4791666666666668E-2</v>
      </c>
      <c r="C101" s="18" t="str">
        <f t="shared" si="9"/>
        <v>CORNET Audrey
DUPUIS Carine</v>
      </c>
      <c r="D101" s="18" t="str">
        <f t="shared" si="10"/>
        <v>S</v>
      </c>
      <c r="E101" s="18" t="str">
        <f t="shared" si="11"/>
        <v>F</v>
      </c>
    </row>
    <row r="102" spans="1:5" ht="30">
      <c r="A102" s="81">
        <v>383</v>
      </c>
      <c r="B102" s="20">
        <v>8.9120370370370364E-2</v>
      </c>
      <c r="C102" s="18" t="str">
        <f t="shared" si="9"/>
        <v>BUFFET Melina
GRANDJEAN Patrick</v>
      </c>
      <c r="D102" s="18" t="str">
        <f t="shared" si="10"/>
        <v>V</v>
      </c>
      <c r="E102" s="18" t="str">
        <f t="shared" si="11"/>
        <v>X</v>
      </c>
    </row>
    <row r="103" spans="1:5" ht="30">
      <c r="A103" s="81">
        <v>380</v>
      </c>
      <c r="B103" s="20">
        <v>0.1001851851851852</v>
      </c>
      <c r="C103" s="18" t="str">
        <f t="shared" si="9"/>
        <v>NIETHEN Caroline
ALBOUCQ Mathilde</v>
      </c>
      <c r="D103" s="18" t="str">
        <f t="shared" si="10"/>
        <v>S</v>
      </c>
      <c r="E103" s="18" t="str">
        <f t="shared" si="11"/>
        <v>F</v>
      </c>
    </row>
  </sheetData>
  <autoFilter ref="A1:E103">
    <filterColumn colId="3">
      <filters>
        <filter val="S"/>
        <filter val="V"/>
      </filters>
    </filterColumn>
    <sortState ref="A2:E98">
      <sortCondition ref="B2:B98"/>
    </sortState>
  </autoFilter>
  <sortState ref="A2:E98">
    <sortCondition ref="B2:B9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tabSelected="1" topLeftCell="A22" workbookViewId="0">
      <selection activeCell="J44" sqref="J44"/>
    </sheetView>
  </sheetViews>
  <sheetFormatPr baseColWidth="10" defaultRowHeight="15"/>
  <cols>
    <col min="1" max="3" width="11.42578125" style="22"/>
    <col min="4" max="4" width="32.5703125" style="23" customWidth="1"/>
    <col min="5" max="5" width="8.140625" style="22" bestFit="1" customWidth="1"/>
    <col min="6" max="6" width="9.42578125" style="22" bestFit="1" customWidth="1"/>
    <col min="7" max="7" width="15.5703125" style="22" customWidth="1"/>
  </cols>
  <sheetData>
    <row r="1" spans="1:7" ht="85.5" customHeight="1" thickBot="1">
      <c r="A1" s="82" t="s">
        <v>157</v>
      </c>
      <c r="B1" s="83"/>
      <c r="C1" s="83"/>
      <c r="D1" s="83"/>
      <c r="E1" s="83"/>
      <c r="F1" s="83"/>
      <c r="G1" s="83"/>
    </row>
    <row r="2" spans="1:7" ht="31.5" customHeight="1" thickBot="1">
      <c r="A2" s="30" t="s">
        <v>146</v>
      </c>
      <c r="B2" s="31" t="s">
        <v>138</v>
      </c>
      <c r="C2" s="31" t="s">
        <v>136</v>
      </c>
      <c r="D2" s="32" t="s">
        <v>149</v>
      </c>
      <c r="E2" s="84" t="s">
        <v>140</v>
      </c>
      <c r="F2" s="85"/>
      <c r="G2" s="33" t="s">
        <v>147</v>
      </c>
    </row>
    <row r="3" spans="1:7" ht="30">
      <c r="A3" s="34">
        <v>1</v>
      </c>
      <c r="B3" s="27">
        <v>348</v>
      </c>
      <c r="C3" s="28">
        <v>4.4652777777777784E-2</v>
      </c>
      <c r="D3" s="42" t="str">
        <f t="shared" ref="D3:D35" si="0">VLOOKUP(B3,Participants_course,2,FALSE)</f>
        <v>QUETIER Ludovic
QUETIER Sébastien</v>
      </c>
      <c r="E3" s="29" t="str">
        <f t="shared" ref="E3:E35" si="1">VLOOKUP(VLOOKUP(B3,Participants_course,5,FALSE),Catégories,2,FALSE)</f>
        <v>Senior</v>
      </c>
      <c r="F3" s="29" t="str">
        <f t="shared" ref="F3:F35" si="2">VLOOKUP(VLOOKUP(B3,Participants_course,6,FALSE),Sexe,2,FALSE)</f>
        <v>Masculin</v>
      </c>
      <c r="G3" s="43" t="str">
        <f t="shared" ref="G3:G35" si="3">VLOOKUP(B3,Participants_course,3,FALSE)</f>
        <v>CTA</v>
      </c>
    </row>
    <row r="4" spans="1:7" ht="30">
      <c r="A4" s="35">
        <f>A3+1</f>
        <v>2</v>
      </c>
      <c r="B4" s="24">
        <v>362</v>
      </c>
      <c r="C4" s="25">
        <v>4.5173611111111116E-2</v>
      </c>
      <c r="D4" s="42" t="str">
        <f t="shared" si="0"/>
        <v>HENON Frédéric
BOURGUIN Gautier</v>
      </c>
      <c r="E4" s="26" t="str">
        <f t="shared" si="1"/>
        <v>Senior</v>
      </c>
      <c r="F4" s="26" t="str">
        <f t="shared" si="2"/>
        <v>Masculin</v>
      </c>
      <c r="G4" s="43" t="str">
        <f t="shared" si="3"/>
        <v>UVCCM</v>
      </c>
    </row>
    <row r="5" spans="1:7" ht="30">
      <c r="A5" s="35">
        <f t="shared" ref="A5:A69" si="4">A4+1</f>
        <v>3</v>
      </c>
      <c r="B5" s="24">
        <v>368</v>
      </c>
      <c r="C5" s="25">
        <v>4.6793981481481478E-2</v>
      </c>
      <c r="D5" s="42" t="str">
        <f t="shared" si="0"/>
        <v>MATRTIN Emilien
SARTI Rémi</v>
      </c>
      <c r="E5" s="26" t="str">
        <f t="shared" si="1"/>
        <v>Senior</v>
      </c>
      <c r="F5" s="26" t="str">
        <f t="shared" si="2"/>
        <v>Masculin</v>
      </c>
      <c r="G5" s="43" t="str">
        <f t="shared" si="3"/>
        <v>UVCCM</v>
      </c>
    </row>
    <row r="6" spans="1:7" ht="30">
      <c r="A6" s="35">
        <f t="shared" si="4"/>
        <v>4</v>
      </c>
      <c r="B6" s="24">
        <v>351</v>
      </c>
      <c r="C6" s="25">
        <v>4.7893518518518523E-2</v>
      </c>
      <c r="D6" s="42" t="str">
        <f t="shared" si="0"/>
        <v>VIAUX Thomas
CARLIER Corentin</v>
      </c>
      <c r="E6" s="26" t="str">
        <f t="shared" si="1"/>
        <v>Senior</v>
      </c>
      <c r="F6" s="26" t="str">
        <f t="shared" si="2"/>
        <v>Masculin</v>
      </c>
      <c r="G6" s="43" t="str">
        <f t="shared" si="3"/>
        <v>CM Mutigny</v>
      </c>
    </row>
    <row r="7" spans="1:7" ht="30">
      <c r="A7" s="35">
        <f t="shared" si="4"/>
        <v>5</v>
      </c>
      <c r="B7" s="24">
        <v>378</v>
      </c>
      <c r="C7" s="25">
        <v>4.9490740740740745E-2</v>
      </c>
      <c r="D7" s="42" t="s">
        <v>298</v>
      </c>
      <c r="E7" s="26" t="str">
        <f t="shared" si="1"/>
        <v>Vétéran</v>
      </c>
      <c r="F7" s="26" t="str">
        <f t="shared" si="2"/>
        <v>Masculin</v>
      </c>
      <c r="G7" s="43" t="str">
        <f t="shared" si="3"/>
        <v>ACGN</v>
      </c>
    </row>
    <row r="8" spans="1:7" ht="30">
      <c r="A8" s="35">
        <f t="shared" si="4"/>
        <v>6</v>
      </c>
      <c r="B8" s="24">
        <v>316</v>
      </c>
      <c r="C8" s="25">
        <v>4.9745370370370377E-2</v>
      </c>
      <c r="D8" s="42" t="str">
        <f t="shared" si="0"/>
        <v>BOUTIN Florian
BUFFET Nicolas</v>
      </c>
      <c r="E8" s="26" t="str">
        <f t="shared" si="1"/>
        <v>Senior</v>
      </c>
      <c r="F8" s="26" t="str">
        <f t="shared" si="2"/>
        <v>Masculin</v>
      </c>
      <c r="G8" s="43" t="str">
        <f t="shared" si="3"/>
        <v>CTA</v>
      </c>
    </row>
    <row r="9" spans="1:7" ht="30">
      <c r="A9" s="35">
        <f t="shared" si="4"/>
        <v>7</v>
      </c>
      <c r="B9" s="24">
        <v>305</v>
      </c>
      <c r="C9" s="25">
        <v>5.0208333333333334E-2</v>
      </c>
      <c r="D9" s="42" t="str">
        <f t="shared" si="0"/>
        <v>CAMUS Renaud
LECOMTE Florent</v>
      </c>
      <c r="E9" s="26" t="str">
        <f t="shared" si="1"/>
        <v>Senior</v>
      </c>
      <c r="F9" s="26" t="str">
        <f t="shared" si="2"/>
        <v>Masculin</v>
      </c>
      <c r="G9" s="43" t="str">
        <f t="shared" si="3"/>
        <v>USCN</v>
      </c>
    </row>
    <row r="10" spans="1:7" ht="30">
      <c r="A10" s="35">
        <f t="shared" si="4"/>
        <v>8</v>
      </c>
      <c r="B10" s="24">
        <v>359</v>
      </c>
      <c r="C10" s="25">
        <v>5.0439814814814819E-2</v>
      </c>
      <c r="D10" s="42" t="str">
        <f t="shared" si="0"/>
        <v>GILLET Yannick
SANVOISIN Arnaud</v>
      </c>
      <c r="E10" s="26" t="str">
        <f t="shared" si="1"/>
        <v>Vétéran</v>
      </c>
      <c r="F10" s="26" t="str">
        <f t="shared" si="2"/>
        <v>Masculin</v>
      </c>
      <c r="G10" s="43" t="str">
        <f t="shared" si="3"/>
        <v>USCN</v>
      </c>
    </row>
    <row r="11" spans="1:7" ht="30">
      <c r="A11" s="35">
        <f t="shared" si="4"/>
        <v>9</v>
      </c>
      <c r="B11" s="24">
        <v>336</v>
      </c>
      <c r="C11" s="25">
        <v>5.1006944444444445E-2</v>
      </c>
      <c r="D11" s="42" t="str">
        <f t="shared" si="0"/>
        <v>JOSSE Julien
ZACARIAS Jeremy</v>
      </c>
      <c r="E11" s="26" t="str">
        <f t="shared" si="1"/>
        <v>Senior</v>
      </c>
      <c r="F11" s="26" t="str">
        <f t="shared" si="2"/>
        <v>Masculin</v>
      </c>
      <c r="G11" s="43" t="str">
        <f t="shared" si="3"/>
        <v>USCN</v>
      </c>
    </row>
    <row r="12" spans="1:7" ht="30">
      <c r="A12" s="35">
        <f t="shared" si="4"/>
        <v>10</v>
      </c>
      <c r="B12" s="24">
        <v>376</v>
      </c>
      <c r="C12" s="25">
        <v>5.1041666666666673E-2</v>
      </c>
      <c r="D12" s="42" t="str">
        <f t="shared" si="0"/>
        <v>ORTILLON Christophe
ORTILLON Emanuel</v>
      </c>
      <c r="E12" s="26" t="str">
        <f t="shared" si="1"/>
        <v>Vétéran</v>
      </c>
      <c r="F12" s="26" t="str">
        <f t="shared" si="2"/>
        <v>Masculin</v>
      </c>
      <c r="G12" s="43" t="str">
        <f t="shared" si="3"/>
        <v>CA Sedan</v>
      </c>
    </row>
    <row r="13" spans="1:7" ht="30">
      <c r="A13" s="35">
        <f t="shared" si="4"/>
        <v>11</v>
      </c>
      <c r="B13" s="24">
        <v>328</v>
      </c>
      <c r="C13" s="25">
        <v>5.1527777777777777E-2</v>
      </c>
      <c r="D13" s="42" t="str">
        <f t="shared" si="0"/>
        <v>LEGRAND Philippe
MEUNIER Gilles</v>
      </c>
      <c r="E13" s="26" t="str">
        <f t="shared" si="1"/>
        <v>Vétéran</v>
      </c>
      <c r="F13" s="26" t="str">
        <f t="shared" si="2"/>
        <v>Masculin</v>
      </c>
      <c r="G13" s="43" t="str">
        <f t="shared" si="3"/>
        <v>LES AYVELLES Voile</v>
      </c>
    </row>
    <row r="14" spans="1:7" ht="30">
      <c r="A14" s="35">
        <f t="shared" si="4"/>
        <v>12</v>
      </c>
      <c r="B14" s="24">
        <v>387</v>
      </c>
      <c r="C14" s="25">
        <v>5.168981481481482E-2</v>
      </c>
      <c r="D14" s="42" t="str">
        <f t="shared" si="0"/>
        <v>HENRIET Corentin
BRAQUET Jacques</v>
      </c>
      <c r="E14" s="26" t="str">
        <f t="shared" si="1"/>
        <v>Senior</v>
      </c>
      <c r="F14" s="26" t="str">
        <f t="shared" si="2"/>
        <v>Masculin</v>
      </c>
      <c r="G14" s="43" t="s">
        <v>300</v>
      </c>
    </row>
    <row r="15" spans="1:7" ht="30">
      <c r="A15" s="35">
        <f t="shared" si="4"/>
        <v>13</v>
      </c>
      <c r="B15" s="24">
        <v>321</v>
      </c>
      <c r="C15" s="25">
        <v>5.1921296296296299E-2</v>
      </c>
      <c r="D15" s="42" t="str">
        <f t="shared" si="0"/>
        <v>HANOT Clément
WOIRIN Louis</v>
      </c>
      <c r="E15" s="26" t="str">
        <f t="shared" si="1"/>
        <v>Senior</v>
      </c>
      <c r="F15" s="26" t="str">
        <f t="shared" si="2"/>
        <v>Masculin</v>
      </c>
      <c r="G15" s="43" t="str">
        <f t="shared" si="3"/>
        <v>USCN
CTA</v>
      </c>
    </row>
    <row r="16" spans="1:7" ht="30">
      <c r="A16" s="35">
        <f t="shared" si="4"/>
        <v>14</v>
      </c>
      <c r="B16" s="24">
        <v>379</v>
      </c>
      <c r="C16" s="25">
        <v>5.2662037037037035E-2</v>
      </c>
      <c r="D16" s="42" t="str">
        <f t="shared" si="0"/>
        <v>DETHIERE Jeremy
DETHIERE Frédéric</v>
      </c>
      <c r="E16" s="26" t="str">
        <f t="shared" si="1"/>
        <v>Senior</v>
      </c>
      <c r="F16" s="26" t="str">
        <f t="shared" si="2"/>
        <v>Masculin</v>
      </c>
      <c r="G16" s="43" t="str">
        <f t="shared" si="3"/>
        <v>FJEP Attigny</v>
      </c>
    </row>
    <row r="17" spans="1:7" ht="30">
      <c r="A17" s="35">
        <f t="shared" si="4"/>
        <v>15</v>
      </c>
      <c r="B17" s="24">
        <v>391</v>
      </c>
      <c r="C17" s="25">
        <v>5.2986111111111116E-2</v>
      </c>
      <c r="D17" s="42" t="str">
        <f t="shared" si="0"/>
        <v>FESSON Fabien
MORGEON Vanessa</v>
      </c>
      <c r="E17" s="26" t="str">
        <f t="shared" si="1"/>
        <v>Senior</v>
      </c>
      <c r="F17" s="26" t="str">
        <f t="shared" si="2"/>
        <v>Mixte</v>
      </c>
      <c r="G17" s="43" t="str">
        <f t="shared" si="3"/>
        <v>CTA</v>
      </c>
    </row>
    <row r="18" spans="1:7" ht="30">
      <c r="A18" s="35">
        <f t="shared" si="4"/>
        <v>16</v>
      </c>
      <c r="B18" s="24">
        <v>313</v>
      </c>
      <c r="C18" s="25">
        <v>5.4421296296296294E-2</v>
      </c>
      <c r="D18" s="42" t="str">
        <f t="shared" si="0"/>
        <v>ORTILLON Alexis
ORTILLON Valentin</v>
      </c>
      <c r="E18" s="26" t="str">
        <f t="shared" si="1"/>
        <v>Senior</v>
      </c>
      <c r="F18" s="26" t="str">
        <f t="shared" si="2"/>
        <v>Masculin</v>
      </c>
      <c r="G18" s="43">
        <f t="shared" si="3"/>
        <v>0</v>
      </c>
    </row>
    <row r="19" spans="1:7" ht="30">
      <c r="A19" s="35">
        <f t="shared" si="4"/>
        <v>17</v>
      </c>
      <c r="B19" s="24">
        <v>371</v>
      </c>
      <c r="C19" s="25">
        <v>5.4629629629629632E-2</v>
      </c>
      <c r="D19" s="42" t="str">
        <f t="shared" si="0"/>
        <v>FRITSCHE Yohan
MATHIEU Judicael</v>
      </c>
      <c r="E19" s="26" t="str">
        <f t="shared" si="1"/>
        <v>Senior</v>
      </c>
      <c r="F19" s="26" t="str">
        <f t="shared" si="2"/>
        <v>Masculin</v>
      </c>
      <c r="G19" s="43" t="str">
        <f t="shared" si="3"/>
        <v>Sport Habitat08
VVCCM</v>
      </c>
    </row>
    <row r="20" spans="1:7" ht="30">
      <c r="A20" s="35">
        <f t="shared" si="4"/>
        <v>18</v>
      </c>
      <c r="B20" s="24">
        <v>319</v>
      </c>
      <c r="C20" s="25">
        <v>5.5150462962962964E-2</v>
      </c>
      <c r="D20" s="42" t="str">
        <f t="shared" si="0"/>
        <v>NAUTRE Mickael
LEPINE Cyril</v>
      </c>
      <c r="E20" s="26" t="str">
        <f t="shared" si="1"/>
        <v>Senior</v>
      </c>
      <c r="F20" s="26" t="str">
        <f t="shared" si="2"/>
        <v>Masculin</v>
      </c>
      <c r="G20" s="43" t="str">
        <f t="shared" si="3"/>
        <v>RETHEL Courir
FJEP Attigny</v>
      </c>
    </row>
    <row r="21" spans="1:7" ht="30">
      <c r="A21" s="35">
        <f t="shared" si="4"/>
        <v>19</v>
      </c>
      <c r="B21" s="24">
        <v>347</v>
      </c>
      <c r="C21" s="25">
        <v>5.559027777777778E-2</v>
      </c>
      <c r="D21" s="42" t="str">
        <f t="shared" si="0"/>
        <v>DESCHAMPS Fabien
MUREUET Franck</v>
      </c>
      <c r="E21" s="26" t="str">
        <f t="shared" si="1"/>
        <v>Vétéran</v>
      </c>
      <c r="F21" s="26" t="str">
        <f t="shared" si="2"/>
        <v>Masculin</v>
      </c>
      <c r="G21" s="43" t="str">
        <f t="shared" si="3"/>
        <v>LUMES Courir</v>
      </c>
    </row>
    <row r="22" spans="1:7" ht="30">
      <c r="A22" s="35">
        <f t="shared" si="4"/>
        <v>20</v>
      </c>
      <c r="B22" s="24">
        <v>315</v>
      </c>
      <c r="C22" s="25">
        <v>5.5787037037037031E-2</v>
      </c>
      <c r="D22" s="42" t="str">
        <f t="shared" si="0"/>
        <v>GRABOWECKI Stéphane
GRABOWECKI Fabien</v>
      </c>
      <c r="E22" s="26" t="str">
        <f t="shared" si="1"/>
        <v>Senior</v>
      </c>
      <c r="F22" s="26" t="str">
        <f t="shared" si="2"/>
        <v>Masculin</v>
      </c>
      <c r="G22" s="43">
        <f t="shared" si="3"/>
        <v>0</v>
      </c>
    </row>
    <row r="23" spans="1:7" ht="18">
      <c r="A23" s="35">
        <v>21</v>
      </c>
      <c r="B23" s="24">
        <v>310</v>
      </c>
      <c r="C23" s="25">
        <v>5.5844907407407406E-2</v>
      </c>
      <c r="D23" s="42" t="s">
        <v>302</v>
      </c>
      <c r="E23" s="26" t="s">
        <v>303</v>
      </c>
      <c r="F23" s="26" t="s">
        <v>304</v>
      </c>
      <c r="G23" s="43" t="s">
        <v>189</v>
      </c>
    </row>
    <row r="24" spans="1:7" ht="30">
      <c r="A24" s="35">
        <v>22</v>
      </c>
      <c r="B24" s="24">
        <v>341</v>
      </c>
      <c r="C24" s="25">
        <v>5.618055555555556E-2</v>
      </c>
      <c r="D24" s="42" t="str">
        <f t="shared" si="0"/>
        <v>FROISSARD Mathieu
BOURGERY Michel</v>
      </c>
      <c r="E24" s="26" t="str">
        <f t="shared" si="1"/>
        <v>Senior</v>
      </c>
      <c r="F24" s="26" t="str">
        <f t="shared" si="2"/>
        <v>Masculin</v>
      </c>
      <c r="G24" s="43" t="str">
        <f t="shared" si="3"/>
        <v>Sedan Sprint Club</v>
      </c>
    </row>
    <row r="25" spans="1:7" ht="30">
      <c r="A25" s="35">
        <f t="shared" si="4"/>
        <v>23</v>
      </c>
      <c r="B25" s="24">
        <v>349</v>
      </c>
      <c r="C25" s="25">
        <v>5.6261574074074068E-2</v>
      </c>
      <c r="D25" s="42" t="str">
        <f t="shared" si="0"/>
        <v>HOUSSIAUX Christophe
SACRE Steve</v>
      </c>
      <c r="E25" s="26" t="str">
        <f t="shared" si="1"/>
        <v>Senior</v>
      </c>
      <c r="F25" s="26" t="str">
        <f t="shared" si="2"/>
        <v>Masculin</v>
      </c>
      <c r="G25" s="43" t="str">
        <f t="shared" si="3"/>
        <v>Grac
AC Gespunsart</v>
      </c>
    </row>
    <row r="26" spans="1:7" ht="30">
      <c r="A26" s="35">
        <f t="shared" si="4"/>
        <v>24</v>
      </c>
      <c r="B26" s="24">
        <v>361</v>
      </c>
      <c r="C26" s="25">
        <v>5.6712962962962965E-2</v>
      </c>
      <c r="D26" s="42" t="str">
        <f t="shared" si="0"/>
        <v>VAUCHELET Fabrice
VAULHELET Wuilliam</v>
      </c>
      <c r="E26" s="26" t="str">
        <f t="shared" si="1"/>
        <v>Vétéran</v>
      </c>
      <c r="F26" s="26" t="str">
        <f t="shared" si="2"/>
        <v>Masculin</v>
      </c>
      <c r="G26" s="43" t="str">
        <f t="shared" si="3"/>
        <v>USCN</v>
      </c>
    </row>
    <row r="27" spans="1:7" ht="30">
      <c r="A27" s="35">
        <f t="shared" si="4"/>
        <v>25</v>
      </c>
      <c r="B27" s="24">
        <v>339</v>
      </c>
      <c r="C27" s="25">
        <v>5.6770833333333333E-2</v>
      </c>
      <c r="D27" s="42" t="str">
        <f t="shared" si="0"/>
        <v>MODAINE Vivien
MODAINE Fabrice</v>
      </c>
      <c r="E27" s="26" t="str">
        <f t="shared" si="1"/>
        <v>Senior</v>
      </c>
      <c r="F27" s="26" t="str">
        <f t="shared" si="2"/>
        <v>Masculin</v>
      </c>
      <c r="G27" s="43" t="str">
        <f t="shared" si="3"/>
        <v>AS Sommer</v>
      </c>
    </row>
    <row r="28" spans="1:7" ht="30">
      <c r="A28" s="35">
        <f t="shared" si="4"/>
        <v>26</v>
      </c>
      <c r="B28" s="24">
        <v>384</v>
      </c>
      <c r="C28" s="25">
        <v>5.67824074074074E-2</v>
      </c>
      <c r="D28" s="42" t="str">
        <f t="shared" si="0"/>
        <v>DUCATEZ Clément
VERRAUX Christophe</v>
      </c>
      <c r="E28" s="26" t="str">
        <f t="shared" si="1"/>
        <v>Senior</v>
      </c>
      <c r="F28" s="26" t="str">
        <f t="shared" si="2"/>
        <v>Masculin</v>
      </c>
      <c r="G28" s="43" t="s">
        <v>219</v>
      </c>
    </row>
    <row r="29" spans="1:7" ht="30">
      <c r="A29" s="35">
        <f t="shared" si="4"/>
        <v>27</v>
      </c>
      <c r="B29" s="24">
        <v>303</v>
      </c>
      <c r="C29" s="25">
        <v>5.6909722222222216E-2</v>
      </c>
      <c r="D29" s="42" t="str">
        <f t="shared" si="0"/>
        <v>DEGRAEVE Jeremie
FLECHEU Laurent</v>
      </c>
      <c r="E29" s="26" t="str">
        <f t="shared" si="1"/>
        <v>Senior</v>
      </c>
      <c r="F29" s="26" t="str">
        <f t="shared" si="2"/>
        <v>Masculin</v>
      </c>
      <c r="G29" s="43" t="str">
        <f t="shared" si="3"/>
        <v>K RAID</v>
      </c>
    </row>
    <row r="30" spans="1:7" ht="30">
      <c r="A30" s="35">
        <f t="shared" si="4"/>
        <v>28</v>
      </c>
      <c r="B30" s="24">
        <v>332</v>
      </c>
      <c r="C30" s="25">
        <v>5.707175925925926E-2</v>
      </c>
      <c r="D30" s="42" t="str">
        <f t="shared" si="0"/>
        <v>DE ANDRADE Marco-Paulo
MARBAISE Cyrille</v>
      </c>
      <c r="E30" s="26" t="str">
        <f t="shared" si="1"/>
        <v>Vétéran</v>
      </c>
      <c r="F30" s="26" t="str">
        <f t="shared" si="2"/>
        <v>Masculin</v>
      </c>
      <c r="G30" s="43" t="str">
        <f t="shared" si="3"/>
        <v>AS Sommer</v>
      </c>
    </row>
    <row r="31" spans="1:7" ht="30">
      <c r="A31" s="35">
        <f t="shared" si="4"/>
        <v>29</v>
      </c>
      <c r="B31" s="24">
        <v>373</v>
      </c>
      <c r="C31" s="25">
        <v>5.710648148148148E-2</v>
      </c>
      <c r="D31" s="42" t="str">
        <f t="shared" si="0"/>
        <v>SEREA Johan
NIHOTTE Charles</v>
      </c>
      <c r="E31" s="26" t="str">
        <f t="shared" si="1"/>
        <v>Senior</v>
      </c>
      <c r="F31" s="26" t="str">
        <f t="shared" si="2"/>
        <v>Masculin</v>
      </c>
      <c r="G31" s="43" t="str">
        <f t="shared" si="3"/>
        <v>ECV Boulzicourt</v>
      </c>
    </row>
    <row r="32" spans="1:7" ht="30">
      <c r="A32" s="35">
        <f t="shared" si="4"/>
        <v>30</v>
      </c>
      <c r="B32" s="24">
        <v>398</v>
      </c>
      <c r="C32" s="25">
        <v>5.8101851851851849E-2</v>
      </c>
      <c r="D32" s="42" t="str">
        <f t="shared" si="0"/>
        <v>DASNOIS Jerome
DUGUET Cédric</v>
      </c>
      <c r="E32" s="26" t="str">
        <f t="shared" si="1"/>
        <v>Senior</v>
      </c>
      <c r="F32" s="26" t="str">
        <f t="shared" si="2"/>
        <v>Masculin</v>
      </c>
      <c r="G32" s="43" t="str">
        <f t="shared" si="3"/>
        <v>USCN</v>
      </c>
    </row>
    <row r="33" spans="1:7" ht="30">
      <c r="A33" s="35">
        <f t="shared" si="4"/>
        <v>31</v>
      </c>
      <c r="B33" s="24">
        <v>386</v>
      </c>
      <c r="C33" s="25">
        <v>5.8275462962962966E-2</v>
      </c>
      <c r="D33" s="42" t="str">
        <f t="shared" si="0"/>
        <v>GAUDION Stephane
OUDART Yannick</v>
      </c>
      <c r="E33" s="26" t="str">
        <f t="shared" si="1"/>
        <v>Senior</v>
      </c>
      <c r="F33" s="26" t="str">
        <f t="shared" si="2"/>
        <v>Masculin</v>
      </c>
      <c r="G33" s="43" t="str">
        <f t="shared" si="3"/>
        <v>LUMES Courir</v>
      </c>
    </row>
    <row r="34" spans="1:7" ht="30">
      <c r="A34" s="35">
        <f t="shared" si="4"/>
        <v>32</v>
      </c>
      <c r="B34" s="24">
        <v>326</v>
      </c>
      <c r="C34" s="25">
        <v>5.8506944444444452E-2</v>
      </c>
      <c r="D34" s="42" t="str">
        <f t="shared" si="0"/>
        <v>TASSIN Jerome
ZACARIAS Laurent</v>
      </c>
      <c r="E34" s="26" t="str">
        <f t="shared" si="1"/>
        <v>Vétéran</v>
      </c>
      <c r="F34" s="26" t="str">
        <f t="shared" si="2"/>
        <v>Masculin</v>
      </c>
      <c r="G34" s="43" t="str">
        <f t="shared" si="3"/>
        <v>USCN</v>
      </c>
    </row>
    <row r="35" spans="1:7" ht="30">
      <c r="A35" s="35">
        <f t="shared" si="4"/>
        <v>33</v>
      </c>
      <c r="B35" s="24">
        <v>385</v>
      </c>
      <c r="C35" s="25">
        <v>5.8518518518518518E-2</v>
      </c>
      <c r="D35" s="42" t="str">
        <f t="shared" si="0"/>
        <v>ANTOINE Frédéric
BUFFET Roman</v>
      </c>
      <c r="E35" s="26" t="str">
        <f t="shared" si="1"/>
        <v>Senior</v>
      </c>
      <c r="F35" s="26" t="str">
        <f t="shared" si="2"/>
        <v>Masculin</v>
      </c>
      <c r="G35" s="43">
        <f t="shared" si="3"/>
        <v>0</v>
      </c>
    </row>
    <row r="36" spans="1:7" ht="30">
      <c r="A36" s="35">
        <f t="shared" si="4"/>
        <v>34</v>
      </c>
      <c r="B36" s="24">
        <v>377</v>
      </c>
      <c r="C36" s="25">
        <v>5.9189814814814813E-2</v>
      </c>
      <c r="D36" s="42" t="str">
        <f t="shared" ref="D36:D68" si="5">VLOOKUP(B36,Participants_course,2,FALSE)</f>
        <v>HUSSON Philippe
MEYER Emmanuel</v>
      </c>
      <c r="E36" s="26" t="str">
        <f t="shared" ref="E36:E68" si="6">VLOOKUP(VLOOKUP(B36,Participants_course,5,FALSE),Catégories,2,FALSE)</f>
        <v>Vétéran</v>
      </c>
      <c r="F36" s="26" t="str">
        <f t="shared" ref="F36:F68" si="7">VLOOKUP(VLOOKUP(B36,Participants_course,6,FALSE),Sexe,2,FALSE)</f>
        <v>Masculin</v>
      </c>
      <c r="G36" s="43">
        <f t="shared" ref="G36:G68" si="8">VLOOKUP(B36,Participants_course,3,FALSE)</f>
        <v>0</v>
      </c>
    </row>
    <row r="37" spans="1:7" ht="30">
      <c r="A37" s="35">
        <f t="shared" si="4"/>
        <v>35</v>
      </c>
      <c r="B37" s="24">
        <v>327</v>
      </c>
      <c r="C37" s="25">
        <v>5.9224537037037041E-2</v>
      </c>
      <c r="D37" s="42" t="str">
        <f t="shared" si="5"/>
        <v>DUPLAIX Eric
HOULMONT Olivier</v>
      </c>
      <c r="E37" s="26" t="str">
        <f t="shared" si="6"/>
        <v>Vétéran</v>
      </c>
      <c r="F37" s="26" t="str">
        <f t="shared" si="7"/>
        <v>Masculin</v>
      </c>
      <c r="G37" s="43" t="str">
        <f t="shared" si="8"/>
        <v>PSA</v>
      </c>
    </row>
    <row r="38" spans="1:7" ht="18">
      <c r="A38" s="35">
        <f t="shared" si="4"/>
        <v>36</v>
      </c>
      <c r="B38" s="24">
        <v>396</v>
      </c>
      <c r="C38" s="25">
        <v>5.9606481481481483E-2</v>
      </c>
      <c r="D38" s="42" t="s">
        <v>305</v>
      </c>
      <c r="E38" s="26" t="s">
        <v>303</v>
      </c>
      <c r="F38" s="26" t="s">
        <v>171</v>
      </c>
      <c r="G38" s="43"/>
    </row>
    <row r="39" spans="1:7" ht="30">
      <c r="A39" s="35">
        <f t="shared" si="4"/>
        <v>37</v>
      </c>
      <c r="B39" s="24">
        <v>312</v>
      </c>
      <c r="C39" s="25">
        <v>5.9780092592592593E-2</v>
      </c>
      <c r="D39" s="42" t="str">
        <f t="shared" si="5"/>
        <v>PIEKAREK Patrice
GIRAUD Walter</v>
      </c>
      <c r="E39" s="26" t="str">
        <f t="shared" si="6"/>
        <v>Vétéran</v>
      </c>
      <c r="F39" s="26" t="str">
        <f t="shared" si="7"/>
        <v>Masculin</v>
      </c>
      <c r="G39" s="43" t="str">
        <f t="shared" si="8"/>
        <v>VOUZIERS Oxigène</v>
      </c>
    </row>
    <row r="40" spans="1:7" ht="30">
      <c r="A40" s="35">
        <f t="shared" si="4"/>
        <v>38</v>
      </c>
      <c r="B40" s="24">
        <v>372</v>
      </c>
      <c r="C40" s="25">
        <v>5.9953703703703703E-2</v>
      </c>
      <c r="D40" s="42" t="str">
        <f t="shared" si="5"/>
        <v>LANEAU Philippe
MACHARD Gérard</v>
      </c>
      <c r="E40" s="26" t="str">
        <f t="shared" si="6"/>
        <v>Vétéran</v>
      </c>
      <c r="F40" s="26" t="str">
        <f t="shared" si="7"/>
        <v>Masculin</v>
      </c>
      <c r="G40" s="43" t="str">
        <f t="shared" si="8"/>
        <v>RETHEL Courir</v>
      </c>
    </row>
    <row r="41" spans="1:7" ht="30">
      <c r="A41" s="35">
        <f t="shared" si="4"/>
        <v>39</v>
      </c>
      <c r="B41" s="24">
        <v>355</v>
      </c>
      <c r="C41" s="25">
        <v>6.0428240740740741E-2</v>
      </c>
      <c r="D41" s="42" t="str">
        <f t="shared" si="5"/>
        <v>LASSAUX Chtristophe
PLACIDO José</v>
      </c>
      <c r="E41" s="26" t="str">
        <f t="shared" si="6"/>
        <v>Vétéran</v>
      </c>
      <c r="F41" s="26" t="str">
        <f t="shared" si="7"/>
        <v>Masculin</v>
      </c>
      <c r="G41" s="43" t="str">
        <f t="shared" si="8"/>
        <v>AC Gespunsart</v>
      </c>
    </row>
    <row r="42" spans="1:7" ht="30">
      <c r="A42" s="35">
        <f t="shared" si="4"/>
        <v>40</v>
      </c>
      <c r="B42" s="24">
        <v>392</v>
      </c>
      <c r="C42" s="25">
        <v>6.0740740740740741E-2</v>
      </c>
      <c r="D42" s="42" t="str">
        <f t="shared" si="5"/>
        <v>BUFFET Gérald
SENELLE Jean-Claude</v>
      </c>
      <c r="E42" s="26" t="str">
        <f t="shared" si="6"/>
        <v>Vétéran</v>
      </c>
      <c r="F42" s="26" t="str">
        <f t="shared" si="7"/>
        <v>Masculin</v>
      </c>
      <c r="G42" s="43" t="str">
        <f t="shared" si="8"/>
        <v>CTA</v>
      </c>
    </row>
    <row r="43" spans="1:7" ht="30">
      <c r="A43" s="35">
        <f t="shared" si="4"/>
        <v>41</v>
      </c>
      <c r="B43" s="24">
        <v>345</v>
      </c>
      <c r="C43" s="25">
        <v>6.0937499999999999E-2</v>
      </c>
      <c r="D43" s="42" t="str">
        <f t="shared" si="5"/>
        <v>DENYS Eric
DEVOUGE Jean-Jacques</v>
      </c>
      <c r="E43" s="26" t="str">
        <f t="shared" si="6"/>
        <v>Vétéran</v>
      </c>
      <c r="F43" s="26" t="str">
        <f t="shared" si="7"/>
        <v>Masculin</v>
      </c>
      <c r="G43" s="43" t="str">
        <f t="shared" si="8"/>
        <v>Sedan Triatlhon
Grac</v>
      </c>
    </row>
    <row r="44" spans="1:7" ht="30">
      <c r="A44" s="35">
        <f t="shared" si="4"/>
        <v>42</v>
      </c>
      <c r="B44" s="24">
        <v>311</v>
      </c>
      <c r="C44" s="25">
        <v>6.1111111111111116E-2</v>
      </c>
      <c r="D44" s="42" t="str">
        <f t="shared" si="5"/>
        <v>DECOUT Denis
LOISEAU Sebastien</v>
      </c>
      <c r="E44" s="26" t="str">
        <f t="shared" si="6"/>
        <v>Vétéran</v>
      </c>
      <c r="F44" s="26" t="str">
        <f t="shared" si="7"/>
        <v>Masculin</v>
      </c>
      <c r="G44" s="43" t="s">
        <v>301</v>
      </c>
    </row>
    <row r="45" spans="1:7" ht="30">
      <c r="A45" s="35">
        <f t="shared" si="4"/>
        <v>43</v>
      </c>
      <c r="B45" s="24">
        <v>381</v>
      </c>
      <c r="C45" s="25">
        <v>6.1192129629629631E-2</v>
      </c>
      <c r="D45" s="42" t="str">
        <f t="shared" si="5"/>
        <v>FORGET Christophe
MORLET Juline</v>
      </c>
      <c r="E45" s="26" t="str">
        <f t="shared" si="6"/>
        <v>Senior</v>
      </c>
      <c r="F45" s="26" t="str">
        <f t="shared" si="7"/>
        <v>Mixte</v>
      </c>
      <c r="G45" s="43" t="s">
        <v>0</v>
      </c>
    </row>
    <row r="46" spans="1:7" ht="30">
      <c r="A46" s="35">
        <f t="shared" si="4"/>
        <v>44</v>
      </c>
      <c r="B46" s="24">
        <v>306</v>
      </c>
      <c r="C46" s="25">
        <v>6.1469907407407404E-2</v>
      </c>
      <c r="D46" s="42" t="str">
        <f t="shared" si="5"/>
        <v>MORLET Eric
FRICOTTEAUX Franck</v>
      </c>
      <c r="E46" s="26" t="str">
        <f t="shared" si="6"/>
        <v>Vétéran</v>
      </c>
      <c r="F46" s="26" t="str">
        <f t="shared" si="7"/>
        <v>Masculin</v>
      </c>
      <c r="G46" s="43" t="str">
        <f t="shared" si="8"/>
        <v>CTA</v>
      </c>
    </row>
    <row r="47" spans="1:7" ht="30">
      <c r="A47" s="35">
        <f t="shared" si="4"/>
        <v>45</v>
      </c>
      <c r="B47" s="24">
        <v>369</v>
      </c>
      <c r="C47" s="25">
        <v>6.1516203703703698E-2</v>
      </c>
      <c r="D47" s="42" t="str">
        <f t="shared" si="5"/>
        <v>GRANDJEAN Frederic
PETITQUEUX Sebastien</v>
      </c>
      <c r="E47" s="26" t="str">
        <f t="shared" si="6"/>
        <v>Senior</v>
      </c>
      <c r="F47" s="26" t="str">
        <f t="shared" si="7"/>
        <v>Masculin</v>
      </c>
      <c r="G47" s="43" t="s">
        <v>299</v>
      </c>
    </row>
    <row r="48" spans="1:7" ht="30">
      <c r="A48" s="35">
        <f t="shared" si="4"/>
        <v>46</v>
      </c>
      <c r="B48" s="24">
        <v>304</v>
      </c>
      <c r="C48" s="25">
        <v>6.1990740740740735E-2</v>
      </c>
      <c r="D48" s="42" t="str">
        <f t="shared" si="5"/>
        <v>MATHIEU Lionel
DIDIER Arnaud</v>
      </c>
      <c r="E48" s="26" t="str">
        <f t="shared" si="6"/>
        <v>Senior</v>
      </c>
      <c r="F48" s="26" t="str">
        <f t="shared" si="7"/>
        <v>Masculin</v>
      </c>
      <c r="G48" s="43" t="str">
        <f t="shared" si="8"/>
        <v>USCN</v>
      </c>
    </row>
    <row r="49" spans="1:7" ht="30">
      <c r="A49" s="35">
        <f t="shared" si="4"/>
        <v>47</v>
      </c>
      <c r="B49" s="24">
        <v>325</v>
      </c>
      <c r="C49" s="25">
        <v>6.2152777777777779E-2</v>
      </c>
      <c r="D49" s="42" t="str">
        <f t="shared" si="5"/>
        <v>GERBAULT Alain
GRAVIER David</v>
      </c>
      <c r="E49" s="26" t="str">
        <f t="shared" si="6"/>
        <v>Vétéran</v>
      </c>
      <c r="F49" s="26" t="str">
        <f t="shared" si="7"/>
        <v>Masculin</v>
      </c>
      <c r="G49" s="43" t="str">
        <f t="shared" si="8"/>
        <v>USCN</v>
      </c>
    </row>
    <row r="50" spans="1:7" ht="30">
      <c r="A50" s="35">
        <f t="shared" si="4"/>
        <v>48</v>
      </c>
      <c r="B50" s="24">
        <v>334</v>
      </c>
      <c r="C50" s="25">
        <v>6.2557870370370375E-2</v>
      </c>
      <c r="D50" s="42" t="str">
        <f t="shared" si="5"/>
        <v>DETREY Philippe
DETREY Eric</v>
      </c>
      <c r="E50" s="26" t="str">
        <f t="shared" si="6"/>
        <v>Vétéran</v>
      </c>
      <c r="F50" s="26" t="str">
        <f t="shared" si="7"/>
        <v>Masculin</v>
      </c>
      <c r="G50" s="43" t="str">
        <f t="shared" si="8"/>
        <v>ASPTT</v>
      </c>
    </row>
    <row r="51" spans="1:7" ht="30">
      <c r="A51" s="35">
        <f t="shared" si="4"/>
        <v>49</v>
      </c>
      <c r="B51" s="24">
        <v>318</v>
      </c>
      <c r="C51" s="25">
        <v>6.2986111111111118E-2</v>
      </c>
      <c r="D51" s="42" t="str">
        <f t="shared" si="5"/>
        <v>LESAGE Jean-Luc
NAUDIN Valériane</v>
      </c>
      <c r="E51" s="26" t="str">
        <f t="shared" si="6"/>
        <v>Senior</v>
      </c>
      <c r="F51" s="26" t="str">
        <f t="shared" si="7"/>
        <v>Mixte</v>
      </c>
      <c r="G51" s="43" t="str">
        <f t="shared" si="8"/>
        <v>CTA</v>
      </c>
    </row>
    <row r="52" spans="1:7" ht="30">
      <c r="A52" s="35">
        <f t="shared" si="4"/>
        <v>50</v>
      </c>
      <c r="B52" s="24">
        <v>324</v>
      </c>
      <c r="C52" s="25">
        <v>6.3078703703703706E-2</v>
      </c>
      <c r="D52" s="42" t="str">
        <f t="shared" si="5"/>
        <v>ALVES-RIGOR Adrien
FLOCH Tony</v>
      </c>
      <c r="E52" s="26" t="str">
        <f t="shared" si="6"/>
        <v>Senior</v>
      </c>
      <c r="F52" s="26" t="str">
        <f t="shared" si="7"/>
        <v>Masculin</v>
      </c>
      <c r="G52" s="43">
        <f t="shared" si="8"/>
        <v>0</v>
      </c>
    </row>
    <row r="53" spans="1:7" ht="30">
      <c r="A53" s="35">
        <f t="shared" si="4"/>
        <v>51</v>
      </c>
      <c r="B53" s="24">
        <v>397</v>
      </c>
      <c r="C53" s="25">
        <v>6.3252314814814817E-2</v>
      </c>
      <c r="D53" s="42" t="str">
        <f t="shared" si="5"/>
        <v>HERRAIZ Jamy
RIOLFI Eric</v>
      </c>
      <c r="E53" s="26" t="str">
        <f t="shared" si="6"/>
        <v>Vétéran</v>
      </c>
      <c r="F53" s="26" t="str">
        <f t="shared" si="7"/>
        <v>Masculin</v>
      </c>
      <c r="G53" s="43" t="str">
        <f t="shared" si="8"/>
        <v>HABITAT 08</v>
      </c>
    </row>
    <row r="54" spans="1:7" ht="30">
      <c r="A54" s="35">
        <f t="shared" si="4"/>
        <v>52</v>
      </c>
      <c r="B54" s="24">
        <v>343</v>
      </c>
      <c r="C54" s="25">
        <v>6.3368055555555566E-2</v>
      </c>
      <c r="D54" s="42" t="str">
        <f t="shared" si="5"/>
        <v>CHARLOT Nicolas
CHALE Ghislain</v>
      </c>
      <c r="E54" s="26" t="str">
        <f t="shared" si="6"/>
        <v>Senior</v>
      </c>
      <c r="F54" s="26" t="str">
        <f t="shared" si="7"/>
        <v>Masculin</v>
      </c>
      <c r="G54" s="43" t="str">
        <f t="shared" si="8"/>
        <v>CMA</v>
      </c>
    </row>
    <row r="55" spans="1:7" ht="30">
      <c r="A55" s="35">
        <f t="shared" si="4"/>
        <v>53</v>
      </c>
      <c r="B55" s="24">
        <v>370</v>
      </c>
      <c r="C55" s="25">
        <v>6.5543981481481481E-2</v>
      </c>
      <c r="D55" s="42" t="str">
        <f t="shared" si="5"/>
        <v>ARNIER Bruno
ARNIER Antoine</v>
      </c>
      <c r="E55" s="26" t="str">
        <f t="shared" si="6"/>
        <v>Senior</v>
      </c>
      <c r="F55" s="26" t="str">
        <f t="shared" si="7"/>
        <v>Masculin</v>
      </c>
      <c r="G55" s="43" t="str">
        <f t="shared" si="8"/>
        <v>FJEP Attigny</v>
      </c>
    </row>
    <row r="56" spans="1:7" ht="30">
      <c r="A56" s="35">
        <f t="shared" si="4"/>
        <v>54</v>
      </c>
      <c r="B56" s="24">
        <v>389</v>
      </c>
      <c r="C56" s="25">
        <v>6.5798611111111113E-2</v>
      </c>
      <c r="D56" s="42" t="str">
        <f t="shared" si="5"/>
        <v>DUVAL Aurelien
BARENNE Jean-Fraçois</v>
      </c>
      <c r="E56" s="26" t="str">
        <f t="shared" si="6"/>
        <v>Senior</v>
      </c>
      <c r="F56" s="26" t="str">
        <f t="shared" si="7"/>
        <v>Masculin</v>
      </c>
      <c r="G56" s="43" t="str">
        <f t="shared" si="8"/>
        <v>UVCCM</v>
      </c>
    </row>
    <row r="57" spans="1:7" ht="30">
      <c r="A57" s="35">
        <f t="shared" si="4"/>
        <v>55</v>
      </c>
      <c r="B57" s="24">
        <v>320</v>
      </c>
      <c r="C57" s="25">
        <v>6.6203703703703709E-2</v>
      </c>
      <c r="D57" s="42" t="str">
        <f t="shared" si="5"/>
        <v>DEPAIX Gael
SIMON Eric</v>
      </c>
      <c r="E57" s="26" t="str">
        <f t="shared" si="6"/>
        <v>Senior</v>
      </c>
      <c r="F57" s="26" t="str">
        <f t="shared" si="7"/>
        <v>Masculin</v>
      </c>
      <c r="G57" s="43">
        <f t="shared" si="8"/>
        <v>0</v>
      </c>
    </row>
    <row r="58" spans="1:7" ht="30">
      <c r="A58" s="35">
        <f t="shared" si="4"/>
        <v>56</v>
      </c>
      <c r="B58" s="24">
        <v>350</v>
      </c>
      <c r="C58" s="25">
        <v>6.6354166666666659E-2</v>
      </c>
      <c r="D58" s="42" t="str">
        <f t="shared" si="5"/>
        <v>HUREAUX Florent
FAIVRE Fabrice</v>
      </c>
      <c r="E58" s="26" t="str">
        <f t="shared" si="6"/>
        <v>Senior</v>
      </c>
      <c r="F58" s="26" t="str">
        <f t="shared" si="7"/>
        <v>Masculin</v>
      </c>
      <c r="G58" s="43">
        <f t="shared" si="8"/>
        <v>0</v>
      </c>
    </row>
    <row r="59" spans="1:7" ht="30">
      <c r="A59" s="35">
        <f t="shared" si="4"/>
        <v>57</v>
      </c>
      <c r="B59" s="24">
        <v>357</v>
      </c>
      <c r="C59" s="25">
        <v>6.6469907407407408E-2</v>
      </c>
      <c r="D59" s="42" t="str">
        <f t="shared" si="5"/>
        <v>DUCHENE Sebastien
SAUVIGNON Alain</v>
      </c>
      <c r="E59" s="26" t="str">
        <f t="shared" si="6"/>
        <v>Senior</v>
      </c>
      <c r="F59" s="26" t="str">
        <f t="shared" si="7"/>
        <v>Masculin</v>
      </c>
      <c r="G59" s="43" t="str">
        <f t="shared" si="8"/>
        <v>CTA</v>
      </c>
    </row>
    <row r="60" spans="1:7" ht="30">
      <c r="A60" s="35">
        <f t="shared" si="4"/>
        <v>58</v>
      </c>
      <c r="B60" s="24">
        <v>323</v>
      </c>
      <c r="C60" s="25">
        <v>6.6782407407407415E-2</v>
      </c>
      <c r="D60" s="42" t="str">
        <f t="shared" si="5"/>
        <v>ROY Patrice
MENUT Pascal</v>
      </c>
      <c r="E60" s="26" t="str">
        <f t="shared" si="6"/>
        <v>Vétéran</v>
      </c>
      <c r="F60" s="26" t="str">
        <f t="shared" si="7"/>
        <v>Masculin</v>
      </c>
      <c r="G60" s="43" t="str">
        <f t="shared" si="8"/>
        <v>CMA
PSA</v>
      </c>
    </row>
    <row r="61" spans="1:7" ht="30">
      <c r="A61" s="35">
        <f t="shared" si="4"/>
        <v>59</v>
      </c>
      <c r="B61" s="24">
        <v>374</v>
      </c>
      <c r="C61" s="25">
        <v>6.6898148148148151E-2</v>
      </c>
      <c r="D61" s="42" t="str">
        <f t="shared" si="5"/>
        <v>PELLERIN Eric
GOEDERT Hervé</v>
      </c>
      <c r="E61" s="26" t="str">
        <f t="shared" si="6"/>
        <v>Vétéran</v>
      </c>
      <c r="F61" s="26" t="str">
        <f t="shared" si="7"/>
        <v>Masculin</v>
      </c>
      <c r="G61" s="43" t="str">
        <f t="shared" si="8"/>
        <v>USCN</v>
      </c>
    </row>
    <row r="62" spans="1:7" ht="30">
      <c r="A62" s="35">
        <f t="shared" si="4"/>
        <v>60</v>
      </c>
      <c r="B62" s="24">
        <v>366</v>
      </c>
      <c r="C62" s="25">
        <v>6.7037037037037034E-2</v>
      </c>
      <c r="D62" s="42" t="str">
        <f t="shared" si="5"/>
        <v>STEVENIN Geoffrey
MICHAUX Benjamin</v>
      </c>
      <c r="E62" s="26" t="str">
        <f t="shared" si="6"/>
        <v>Senior</v>
      </c>
      <c r="F62" s="26" t="str">
        <f t="shared" si="7"/>
        <v>Masculin</v>
      </c>
      <c r="G62" s="43">
        <f t="shared" si="8"/>
        <v>0</v>
      </c>
    </row>
    <row r="63" spans="1:7" ht="30">
      <c r="A63" s="35">
        <f t="shared" si="4"/>
        <v>61</v>
      </c>
      <c r="B63" s="24">
        <v>302</v>
      </c>
      <c r="C63" s="25">
        <v>6.7210648148148144E-2</v>
      </c>
      <c r="D63" s="42" t="str">
        <f t="shared" si="5"/>
        <v>SCHWARTZ Simon
DUCAT Damien</v>
      </c>
      <c r="E63" s="26" t="str">
        <f t="shared" si="6"/>
        <v>Senior</v>
      </c>
      <c r="F63" s="26" t="str">
        <f t="shared" si="7"/>
        <v>Masculin</v>
      </c>
      <c r="G63" s="43" t="str">
        <f t="shared" si="8"/>
        <v>K RAID</v>
      </c>
    </row>
    <row r="64" spans="1:7" ht="30">
      <c r="A64" s="35">
        <f t="shared" si="4"/>
        <v>62</v>
      </c>
      <c r="B64" s="24">
        <v>317</v>
      </c>
      <c r="C64" s="25">
        <v>6.7361111111111108E-2</v>
      </c>
      <c r="D64" s="42" t="str">
        <f t="shared" si="5"/>
        <v>WEBER Julien
BALTEAUX Johnny</v>
      </c>
      <c r="E64" s="26" t="str">
        <f t="shared" si="6"/>
        <v>Senior</v>
      </c>
      <c r="F64" s="26" t="str">
        <f t="shared" si="7"/>
        <v>Masculin</v>
      </c>
      <c r="G64" s="43">
        <f t="shared" si="8"/>
        <v>0</v>
      </c>
    </row>
    <row r="65" spans="1:7" ht="30">
      <c r="A65" s="35">
        <f t="shared" si="4"/>
        <v>63</v>
      </c>
      <c r="B65" s="24">
        <v>367</v>
      </c>
      <c r="C65" s="25">
        <v>6.7395833333333335E-2</v>
      </c>
      <c r="D65" s="42" t="str">
        <f t="shared" si="5"/>
        <v>BONTEMS Arnaud
CHEREA Christophe</v>
      </c>
      <c r="E65" s="26" t="str">
        <f t="shared" si="6"/>
        <v>Senior</v>
      </c>
      <c r="F65" s="26" t="str">
        <f t="shared" si="7"/>
        <v>Masculin</v>
      </c>
      <c r="G65" s="43">
        <f t="shared" si="8"/>
        <v>0</v>
      </c>
    </row>
    <row r="66" spans="1:7" ht="30">
      <c r="A66" s="35">
        <f t="shared" si="4"/>
        <v>64</v>
      </c>
      <c r="B66" s="24">
        <v>354</v>
      </c>
      <c r="C66" s="25">
        <v>6.7430555555555563E-2</v>
      </c>
      <c r="D66" s="42" t="str">
        <f t="shared" si="5"/>
        <v>MARTIN Michel
MARTIN Marie-Claude</v>
      </c>
      <c r="E66" s="26" t="str">
        <f t="shared" si="6"/>
        <v>Vétéran</v>
      </c>
      <c r="F66" s="26" t="str">
        <f t="shared" si="7"/>
        <v>Mixte</v>
      </c>
      <c r="G66" s="43" t="str">
        <f t="shared" si="8"/>
        <v>FJEP Attigny</v>
      </c>
    </row>
    <row r="67" spans="1:7" ht="30">
      <c r="A67" s="35">
        <f t="shared" si="4"/>
        <v>65</v>
      </c>
      <c r="B67" s="24">
        <v>360</v>
      </c>
      <c r="C67" s="25">
        <v>6.7534722222222218E-2</v>
      </c>
      <c r="D67" s="42" t="str">
        <f t="shared" si="5"/>
        <v>BLAVER Eric
SAINT-MARO Philippe</v>
      </c>
      <c r="E67" s="26" t="str">
        <f t="shared" si="6"/>
        <v>Vétéran</v>
      </c>
      <c r="F67" s="26" t="str">
        <f t="shared" si="7"/>
        <v>Masculin</v>
      </c>
      <c r="G67" s="43" t="str">
        <f t="shared" si="8"/>
        <v>FJEP Attigny</v>
      </c>
    </row>
    <row r="68" spans="1:7" ht="30">
      <c r="A68" s="35">
        <f t="shared" si="4"/>
        <v>66</v>
      </c>
      <c r="B68" s="24">
        <v>400</v>
      </c>
      <c r="C68" s="25">
        <v>6.8449074074074079E-2</v>
      </c>
      <c r="D68" s="42" t="str">
        <f t="shared" si="5"/>
        <v>BEHR Aurélien
COUAILLIER Kévin</v>
      </c>
      <c r="E68" s="26" t="str">
        <f t="shared" si="6"/>
        <v>Senior</v>
      </c>
      <c r="F68" s="26" t="str">
        <f t="shared" si="7"/>
        <v>Masculin</v>
      </c>
      <c r="G68" s="43">
        <f t="shared" si="8"/>
        <v>0</v>
      </c>
    </row>
    <row r="69" spans="1:7" ht="30">
      <c r="A69" s="35">
        <f t="shared" si="4"/>
        <v>67</v>
      </c>
      <c r="B69" s="24">
        <v>358</v>
      </c>
      <c r="C69" s="25">
        <v>6.8460648148148159E-2</v>
      </c>
      <c r="D69" s="42" t="str">
        <f t="shared" ref="D69:D90" si="9">VLOOKUP(B69,Participants_course,2,FALSE)</f>
        <v>HANOT Francis
FRTISCH Claire-Marie</v>
      </c>
      <c r="E69" s="26" t="str">
        <f t="shared" ref="E69:E90" si="10">VLOOKUP(VLOOKUP(B69,Participants_course,5,FALSE),Catégories,2,FALSE)</f>
        <v>Senior</v>
      </c>
      <c r="F69" s="26" t="str">
        <f t="shared" ref="F69:F90" si="11">VLOOKUP(VLOOKUP(B69,Participants_course,6,FALSE),Sexe,2,FALSE)</f>
        <v>Mixte</v>
      </c>
      <c r="G69" s="43" t="str">
        <f t="shared" ref="G69:G90" si="12">VLOOKUP(B69,Participants_course,3,FALSE)</f>
        <v>USCN</v>
      </c>
    </row>
    <row r="70" spans="1:7" ht="30">
      <c r="A70" s="35">
        <f t="shared" ref="A70:A89" si="13">A69+1</f>
        <v>68</v>
      </c>
      <c r="B70" s="24">
        <v>352</v>
      </c>
      <c r="C70" s="25">
        <v>6.8564814814814815E-2</v>
      </c>
      <c r="D70" s="42" t="str">
        <f t="shared" si="9"/>
        <v>LEDRU Sylvain
GABREAUX Anne</v>
      </c>
      <c r="E70" s="26" t="str">
        <f t="shared" si="10"/>
        <v>Vétéran</v>
      </c>
      <c r="F70" s="26" t="str">
        <f t="shared" si="11"/>
        <v>Mixte</v>
      </c>
      <c r="G70" s="43" t="str">
        <f t="shared" si="12"/>
        <v>FJEP Attigny</v>
      </c>
    </row>
    <row r="71" spans="1:7" ht="30">
      <c r="A71" s="35">
        <f t="shared" si="13"/>
        <v>69</v>
      </c>
      <c r="B71" s="24">
        <v>382</v>
      </c>
      <c r="C71" s="25">
        <v>6.8912037037037036E-2</v>
      </c>
      <c r="D71" s="42" t="str">
        <f t="shared" si="9"/>
        <v>GUYOT Marie-Héléne
GODART Laurence</v>
      </c>
      <c r="E71" s="26" t="str">
        <f t="shared" si="10"/>
        <v>Vétéran</v>
      </c>
      <c r="F71" s="26" t="str">
        <f t="shared" si="11"/>
        <v>Féminine</v>
      </c>
      <c r="G71" s="43" t="str">
        <f t="shared" si="12"/>
        <v>VOUZIERS Oxigène</v>
      </c>
    </row>
    <row r="72" spans="1:7" ht="30">
      <c r="A72" s="35">
        <f t="shared" si="13"/>
        <v>70</v>
      </c>
      <c r="B72" s="24">
        <v>390</v>
      </c>
      <c r="C72" s="25">
        <v>7.1990740740740744E-2</v>
      </c>
      <c r="D72" s="42" t="str">
        <f t="shared" si="9"/>
        <v>BOUSSON Anthony
CLOUTIER Sebastien</v>
      </c>
      <c r="E72" s="26" t="str">
        <f t="shared" si="10"/>
        <v>Vétéran</v>
      </c>
      <c r="F72" s="26" t="str">
        <f t="shared" si="11"/>
        <v>Masculin</v>
      </c>
      <c r="G72" s="43" t="str">
        <f t="shared" si="12"/>
        <v>USCN</v>
      </c>
    </row>
    <row r="73" spans="1:7" ht="30">
      <c r="A73" s="35">
        <f t="shared" si="13"/>
        <v>71</v>
      </c>
      <c r="B73" s="24">
        <v>364</v>
      </c>
      <c r="C73" s="25">
        <v>7.3402777777777775E-2</v>
      </c>
      <c r="D73" s="42" t="str">
        <f t="shared" si="9"/>
        <v>BERTOLUTTI Ludivine
BERTOLUTTI Damien</v>
      </c>
      <c r="E73" s="26" t="str">
        <f t="shared" si="10"/>
        <v>Senior</v>
      </c>
      <c r="F73" s="26" t="str">
        <f t="shared" si="11"/>
        <v>Mixte</v>
      </c>
      <c r="G73" s="43" t="str">
        <f t="shared" si="12"/>
        <v>SHARKS</v>
      </c>
    </row>
    <row r="74" spans="1:7" ht="30">
      <c r="A74" s="35">
        <f t="shared" si="13"/>
        <v>72</v>
      </c>
      <c r="B74" s="24">
        <v>356</v>
      </c>
      <c r="C74" s="25">
        <v>7.4016203703703709E-2</v>
      </c>
      <c r="D74" s="42" t="str">
        <f t="shared" si="9"/>
        <v>COLLET Alain
SCHWARTZ Christian</v>
      </c>
      <c r="E74" s="26" t="str">
        <f t="shared" si="10"/>
        <v>Vétéran</v>
      </c>
      <c r="F74" s="26" t="str">
        <f t="shared" si="11"/>
        <v>Masculin</v>
      </c>
      <c r="G74" s="43" t="str">
        <f t="shared" si="12"/>
        <v>PSA ACC</v>
      </c>
    </row>
    <row r="75" spans="1:7" ht="30">
      <c r="A75" s="35">
        <f t="shared" si="13"/>
        <v>73</v>
      </c>
      <c r="B75" s="24">
        <v>393</v>
      </c>
      <c r="C75" s="25">
        <v>7.4571759259259254E-2</v>
      </c>
      <c r="D75" s="42" t="str">
        <f t="shared" si="9"/>
        <v>GIRARDOT Magali
DEVALLEE Eric</v>
      </c>
      <c r="E75" s="26" t="str">
        <f t="shared" si="10"/>
        <v>Vétéran</v>
      </c>
      <c r="F75" s="26" t="str">
        <f t="shared" si="11"/>
        <v>Mixte</v>
      </c>
      <c r="G75" s="43" t="str">
        <f t="shared" si="12"/>
        <v>USCN</v>
      </c>
    </row>
    <row r="76" spans="1:7" ht="30">
      <c r="A76" s="35">
        <f t="shared" si="13"/>
        <v>74</v>
      </c>
      <c r="B76" s="24">
        <v>342</v>
      </c>
      <c r="C76" s="25">
        <v>7.4768518518518512E-2</v>
      </c>
      <c r="D76" s="42" t="str">
        <f t="shared" si="9"/>
        <v>GRANJOUX Sylvain
DEMOLON Daniel</v>
      </c>
      <c r="E76" s="26" t="str">
        <f t="shared" si="10"/>
        <v>Senior</v>
      </c>
      <c r="F76" s="26" t="str">
        <f t="shared" si="11"/>
        <v>Masculin</v>
      </c>
      <c r="G76" s="43" t="str">
        <f t="shared" si="12"/>
        <v>ACGN</v>
      </c>
    </row>
    <row r="77" spans="1:7" ht="30">
      <c r="A77" s="35">
        <f t="shared" si="13"/>
        <v>75</v>
      </c>
      <c r="B77" s="24">
        <v>395</v>
      </c>
      <c r="C77" s="25">
        <v>7.4872685185185181E-2</v>
      </c>
      <c r="D77" s="42" t="str">
        <f t="shared" si="9"/>
        <v>GERARD Christine
ROSINI Dany</v>
      </c>
      <c r="E77" s="26" t="str">
        <f t="shared" si="10"/>
        <v>Vétéran</v>
      </c>
      <c r="F77" s="26" t="str">
        <f t="shared" si="11"/>
        <v>Mixte</v>
      </c>
      <c r="G77" s="43" t="str">
        <f t="shared" si="12"/>
        <v>AS Sommer</v>
      </c>
    </row>
    <row r="78" spans="1:7" ht="30">
      <c r="A78" s="35">
        <f t="shared" si="13"/>
        <v>76</v>
      </c>
      <c r="B78" s="24">
        <v>338</v>
      </c>
      <c r="C78" s="25">
        <v>7.5023148148148144E-2</v>
      </c>
      <c r="D78" s="42" t="str">
        <f t="shared" si="9"/>
        <v>PASQUIER Gérard
GILLOUX Régis</v>
      </c>
      <c r="E78" s="26" t="str">
        <f t="shared" si="10"/>
        <v>Vétéran</v>
      </c>
      <c r="F78" s="26" t="str">
        <f t="shared" si="11"/>
        <v>Masculin</v>
      </c>
      <c r="G78" s="43" t="str">
        <f t="shared" si="12"/>
        <v>LUMES Courir</v>
      </c>
    </row>
    <row r="79" spans="1:7" ht="30">
      <c r="A79" s="35">
        <f t="shared" si="13"/>
        <v>77</v>
      </c>
      <c r="B79" s="24">
        <v>330</v>
      </c>
      <c r="C79" s="25">
        <v>7.6481481481481484E-2</v>
      </c>
      <c r="D79" s="42" t="str">
        <f t="shared" si="9"/>
        <v>LACH Pascal
GENONCEAU Antoine</v>
      </c>
      <c r="E79" s="26" t="str">
        <f t="shared" si="10"/>
        <v>Senior</v>
      </c>
      <c r="F79" s="26" t="str">
        <f t="shared" si="11"/>
        <v>Masculin</v>
      </c>
      <c r="G79" s="43" t="str">
        <f t="shared" si="12"/>
        <v>GRAC</v>
      </c>
    </row>
    <row r="80" spans="1:7" ht="30">
      <c r="A80" s="35">
        <f t="shared" si="13"/>
        <v>78</v>
      </c>
      <c r="B80" s="24">
        <v>375</v>
      </c>
      <c r="C80" s="25">
        <v>7.6793981481481477E-2</v>
      </c>
      <c r="D80" s="42" t="str">
        <f t="shared" si="9"/>
        <v>LAIME Eric
BONHENRY Olivier</v>
      </c>
      <c r="E80" s="26" t="str">
        <f t="shared" si="10"/>
        <v>Vétéran</v>
      </c>
      <c r="F80" s="26" t="str">
        <f t="shared" si="11"/>
        <v>Masculin</v>
      </c>
      <c r="G80" s="43" t="str">
        <f t="shared" si="12"/>
        <v>VISTEON</v>
      </c>
    </row>
    <row r="81" spans="1:7" ht="30">
      <c r="A81" s="35">
        <f t="shared" si="13"/>
        <v>79</v>
      </c>
      <c r="B81" s="24">
        <v>307</v>
      </c>
      <c r="C81" s="25">
        <v>7.7766203703703699E-2</v>
      </c>
      <c r="D81" s="42" t="str">
        <f t="shared" si="9"/>
        <v>GRASMUCK Mickael
BILLET Delphine</v>
      </c>
      <c r="E81" s="26" t="str">
        <f t="shared" si="10"/>
        <v>Vétéran</v>
      </c>
      <c r="F81" s="26" t="str">
        <f t="shared" si="11"/>
        <v>Mixte</v>
      </c>
      <c r="G81" s="43" t="str">
        <f t="shared" si="12"/>
        <v>Sedan Triatlhon</v>
      </c>
    </row>
    <row r="82" spans="1:7" ht="45">
      <c r="A82" s="35">
        <f t="shared" si="13"/>
        <v>80</v>
      </c>
      <c r="B82" s="24">
        <v>340</v>
      </c>
      <c r="C82" s="25">
        <v>7.9108796296296288E-2</v>
      </c>
      <c r="D82" s="42" t="str">
        <f t="shared" si="9"/>
        <v>DE AMORIN Boris
DE AMORIN Amélie</v>
      </c>
      <c r="E82" s="26" t="str">
        <f t="shared" si="10"/>
        <v>Senior</v>
      </c>
      <c r="F82" s="26" t="str">
        <f t="shared" si="11"/>
        <v>Mixte</v>
      </c>
      <c r="G82" s="43" t="str">
        <f t="shared" si="12"/>
        <v>Fonte Ardennaise
Rethel Courir</v>
      </c>
    </row>
    <row r="83" spans="1:7" ht="30">
      <c r="A83" s="35">
        <f t="shared" si="13"/>
        <v>81</v>
      </c>
      <c r="B83" s="24">
        <v>399</v>
      </c>
      <c r="C83" s="25">
        <v>7.9201388888888891E-2</v>
      </c>
      <c r="D83" s="42" t="str">
        <f t="shared" si="9"/>
        <v>WARY Jean-Christophe
BECHE Laurent</v>
      </c>
      <c r="E83" s="26" t="str">
        <f t="shared" si="10"/>
        <v>Vétéran</v>
      </c>
      <c r="F83" s="26" t="str">
        <f t="shared" si="11"/>
        <v>Masculin</v>
      </c>
      <c r="G83" s="43">
        <f t="shared" si="12"/>
        <v>0</v>
      </c>
    </row>
    <row r="84" spans="1:7" ht="30">
      <c r="A84" s="35">
        <f t="shared" si="13"/>
        <v>82</v>
      </c>
      <c r="B84" s="24">
        <v>337</v>
      </c>
      <c r="C84" s="25">
        <v>7.9386574074074082E-2</v>
      </c>
      <c r="D84" s="42" t="str">
        <f t="shared" si="9"/>
        <v>SADOUN Nora
MARTEL Charlotte</v>
      </c>
      <c r="E84" s="26" t="str">
        <f t="shared" si="10"/>
        <v>Senior</v>
      </c>
      <c r="F84" s="26" t="str">
        <f t="shared" si="11"/>
        <v>Féminine</v>
      </c>
      <c r="G84" s="43">
        <f t="shared" si="12"/>
        <v>0</v>
      </c>
    </row>
    <row r="85" spans="1:7" ht="30">
      <c r="A85" s="35">
        <f t="shared" si="13"/>
        <v>83</v>
      </c>
      <c r="B85" s="24">
        <v>329</v>
      </c>
      <c r="C85" s="25">
        <v>7.962962962962962E-2</v>
      </c>
      <c r="D85" s="42" t="str">
        <f t="shared" si="9"/>
        <v>PONCELET Cielia
DIEZ Roger</v>
      </c>
      <c r="E85" s="26" t="str">
        <f t="shared" si="10"/>
        <v>Vétéran</v>
      </c>
      <c r="F85" s="26" t="str">
        <f t="shared" si="11"/>
        <v>Mixte</v>
      </c>
      <c r="G85" s="43" t="str">
        <f t="shared" si="12"/>
        <v>PSA ACC
OPAC08</v>
      </c>
    </row>
    <row r="86" spans="1:7" ht="30">
      <c r="A86" s="35">
        <f t="shared" si="13"/>
        <v>84</v>
      </c>
      <c r="B86" s="24">
        <v>388</v>
      </c>
      <c r="C86" s="25">
        <v>7.9976851851851841E-2</v>
      </c>
      <c r="D86" s="42" t="str">
        <f t="shared" si="9"/>
        <v>LOUIS Jean-Claude
GOUYET Ulrick</v>
      </c>
      <c r="E86" s="26" t="str">
        <f t="shared" si="10"/>
        <v>Senior</v>
      </c>
      <c r="F86" s="26" t="str">
        <f t="shared" si="11"/>
        <v>Masculin</v>
      </c>
      <c r="G86" s="43" t="str">
        <f t="shared" si="12"/>
        <v>CTA</v>
      </c>
    </row>
    <row r="87" spans="1:7" ht="30">
      <c r="A87" s="35">
        <f t="shared" si="13"/>
        <v>85</v>
      </c>
      <c r="B87" s="24">
        <v>394</v>
      </c>
      <c r="C87" s="25">
        <v>8.3564814814814814E-2</v>
      </c>
      <c r="D87" s="42" t="str">
        <f t="shared" si="9"/>
        <v>LEBIERE Magali
STEPHAN Laurence</v>
      </c>
      <c r="E87" s="26" t="str">
        <f t="shared" si="10"/>
        <v>Senior</v>
      </c>
      <c r="F87" s="26" t="str">
        <f t="shared" si="11"/>
        <v>Féminine</v>
      </c>
      <c r="G87" s="43" t="str">
        <f t="shared" si="12"/>
        <v>VOUZIERS Oxigène</v>
      </c>
    </row>
    <row r="88" spans="1:7" ht="30">
      <c r="A88" s="35">
        <f t="shared" si="13"/>
        <v>86</v>
      </c>
      <c r="B88" s="24">
        <v>353</v>
      </c>
      <c r="C88" s="25">
        <v>8.4791666666666668E-2</v>
      </c>
      <c r="D88" s="42" t="str">
        <f t="shared" si="9"/>
        <v>CORNET Audrey
DUPUIS Carine</v>
      </c>
      <c r="E88" s="26" t="str">
        <f t="shared" si="10"/>
        <v>Senior</v>
      </c>
      <c r="F88" s="26" t="str">
        <f t="shared" si="11"/>
        <v>Féminine</v>
      </c>
      <c r="G88" s="43" t="str">
        <f t="shared" si="12"/>
        <v>USCN</v>
      </c>
    </row>
    <row r="89" spans="1:7" ht="30">
      <c r="A89" s="35">
        <f t="shared" si="13"/>
        <v>87</v>
      </c>
      <c r="B89" s="24">
        <v>383</v>
      </c>
      <c r="C89" s="25">
        <v>8.9120370370370364E-2</v>
      </c>
      <c r="D89" s="42" t="str">
        <f t="shared" si="9"/>
        <v>BUFFET Melina
GRANDJEAN Patrick</v>
      </c>
      <c r="E89" s="26" t="str">
        <f t="shared" si="10"/>
        <v>Vétéran</v>
      </c>
      <c r="F89" s="26" t="str">
        <f t="shared" si="11"/>
        <v>Mixte</v>
      </c>
      <c r="G89" s="43" t="str">
        <f t="shared" si="12"/>
        <v>CTA</v>
      </c>
    </row>
    <row r="90" spans="1:7" ht="30">
      <c r="A90" s="22">
        <v>88</v>
      </c>
      <c r="B90" s="24">
        <v>380</v>
      </c>
      <c r="C90" s="25">
        <v>0.1001851851851852</v>
      </c>
      <c r="D90" s="42" t="str">
        <f t="shared" si="9"/>
        <v>NIETHEN Caroline
ALBOUCQ Mathilde</v>
      </c>
      <c r="E90" s="26" t="str">
        <f t="shared" si="10"/>
        <v>Senior</v>
      </c>
      <c r="F90" s="26" t="str">
        <f t="shared" si="11"/>
        <v>Féminine</v>
      </c>
      <c r="G90" s="43" t="str">
        <f t="shared" si="12"/>
        <v>HABITAT 08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99" fitToHeight="0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"/>
  <sheetViews>
    <sheetView workbookViewId="0">
      <selection activeCell="D11" sqref="D11"/>
    </sheetView>
  </sheetViews>
  <sheetFormatPr baseColWidth="10" defaultRowHeight="15"/>
  <cols>
    <col min="1" max="3" width="11.42578125" style="22"/>
    <col min="4" max="4" width="32.5703125" style="23" customWidth="1"/>
    <col min="5" max="5" width="15" style="22" bestFit="1" customWidth="1"/>
    <col min="6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101</v>
      </c>
      <c r="C3" s="79">
        <v>6.5509259259259262E-3</v>
      </c>
      <c r="D3" s="26" t="str">
        <f t="shared" ref="D3:D6" si="0">VLOOKUP(B3,Participants_course,2,FALSE)</f>
        <v>DENOUILLE Ewan
MATHIEU Nicolas</v>
      </c>
      <c r="E3" s="26" t="str">
        <f t="shared" ref="E3:E6" si="1">VLOOKUP(VLOOKUP(B3,Participants_course,5,FALSE),Catégories,2,FALSE)</f>
        <v>Poussin/pupille</v>
      </c>
      <c r="F3" s="26" t="str">
        <f t="shared" ref="F3:F6" si="2">VLOOKUP(VLOOKUP(B3,Participants_course,6,FALSE),Sexe,2,FALSE)</f>
        <v>Masculin</v>
      </c>
      <c r="G3" s="26" t="str">
        <f t="shared" ref="G3:G6" si="3">VLOOKUP(B3,Participants_course,3,FALSE)</f>
        <v>GRAC
UVCCM</v>
      </c>
    </row>
    <row r="4" spans="1:7" ht="30">
      <c r="A4" s="78">
        <f>A3+1</f>
        <v>2</v>
      </c>
      <c r="B4" s="16">
        <v>103</v>
      </c>
      <c r="C4" s="79">
        <v>6.9212962962962969E-3</v>
      </c>
      <c r="D4" s="26" t="str">
        <f t="shared" si="0"/>
        <v>BOURNONVILLE Noa
GIGOT Nolan</v>
      </c>
      <c r="E4" s="26" t="str">
        <f t="shared" si="1"/>
        <v>Poussin/pupille</v>
      </c>
      <c r="F4" s="26" t="str">
        <f t="shared" si="2"/>
        <v>Masculin</v>
      </c>
      <c r="G4" s="26">
        <f t="shared" si="3"/>
        <v>0</v>
      </c>
    </row>
    <row r="5" spans="1:7" ht="30">
      <c r="A5" s="78">
        <f t="shared" ref="A5:A6" si="4">A4+1</f>
        <v>3</v>
      </c>
      <c r="B5" s="16">
        <v>100</v>
      </c>
      <c r="C5" s="79">
        <v>8.564814814814815E-3</v>
      </c>
      <c r="D5" s="26" t="str">
        <f t="shared" si="0"/>
        <v>FRISTSCHE Eloise
BECHE Alexis</v>
      </c>
      <c r="E5" s="26" t="str">
        <f t="shared" si="1"/>
        <v>Poussin/pupille</v>
      </c>
      <c r="F5" s="26" t="str">
        <f t="shared" si="2"/>
        <v>Mixte</v>
      </c>
      <c r="G5" s="26">
        <f t="shared" si="3"/>
        <v>0</v>
      </c>
    </row>
    <row r="6" spans="1:7" ht="30">
      <c r="A6" s="78">
        <f t="shared" si="4"/>
        <v>4</v>
      </c>
      <c r="B6" s="16">
        <v>102</v>
      </c>
      <c r="C6" s="79">
        <v>8.6458333333333335E-3</v>
      </c>
      <c r="D6" s="26" t="str">
        <f t="shared" si="0"/>
        <v>BOURNONVILLE Titouan
MARTIN Noa</v>
      </c>
      <c r="E6" s="26" t="str">
        <f t="shared" si="1"/>
        <v>Poussin/pupille</v>
      </c>
      <c r="F6" s="26" t="str">
        <f t="shared" si="2"/>
        <v>Masculin</v>
      </c>
      <c r="G6" s="26">
        <f t="shared" si="3"/>
        <v>0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89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"/>
  <sheetViews>
    <sheetView workbookViewId="0">
      <selection activeCell="D9" sqref="D9"/>
    </sheetView>
  </sheetViews>
  <sheetFormatPr baseColWidth="10" defaultRowHeight="15"/>
  <cols>
    <col min="1" max="3" width="11.42578125" style="22"/>
    <col min="4" max="4" width="32.5703125" style="23" customWidth="1"/>
    <col min="5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200</v>
      </c>
      <c r="C3" s="79">
        <v>1.2268518518518519E-2</v>
      </c>
      <c r="D3" s="26" t="str">
        <f t="shared" ref="D3:D6" si="0">VLOOKUP(B3,Participants_course,2,FALSE)</f>
        <v>TESSARI Nathan
FRITSCHE Julien</v>
      </c>
      <c r="E3" s="26" t="str">
        <f t="shared" ref="E3:E6" si="1">VLOOKUP(VLOOKUP(B3,Participants_course,5,FALSE),Catégories,2,FALSE)</f>
        <v>Benjamin</v>
      </c>
      <c r="F3" s="26" t="str">
        <f t="shared" ref="F3:F6" si="2">VLOOKUP(VLOOKUP(B3,Participants_course,6,FALSE),Sexe,2,FALSE)</f>
        <v>Masculin</v>
      </c>
      <c r="G3" s="26" t="str">
        <f t="shared" ref="G3:G6" si="3">VLOOKUP(B3,Participants_course,3,FALSE)</f>
        <v>VC Rethel</v>
      </c>
    </row>
    <row r="4" spans="1:7" ht="30">
      <c r="A4" s="78">
        <f>A3+1</f>
        <v>2</v>
      </c>
      <c r="B4" s="16">
        <v>203</v>
      </c>
      <c r="C4" s="79">
        <v>1.4618055555555556E-2</v>
      </c>
      <c r="D4" s="26" t="str">
        <f t="shared" si="0"/>
        <v>MEYER Léa
SIBOROWSKI Mylène</v>
      </c>
      <c r="E4" s="26" t="str">
        <f t="shared" si="1"/>
        <v>Benjamin</v>
      </c>
      <c r="F4" s="26" t="str">
        <f t="shared" si="2"/>
        <v>Féminine</v>
      </c>
      <c r="G4" s="26">
        <f t="shared" si="3"/>
        <v>0</v>
      </c>
    </row>
    <row r="5" spans="1:7" ht="30">
      <c r="A5" s="78">
        <f t="shared" ref="A5:A6" si="4">A4+1</f>
        <v>3</v>
      </c>
      <c r="B5" s="16">
        <v>202</v>
      </c>
      <c r="C5" s="79">
        <v>1.4953703703703705E-2</v>
      </c>
      <c r="D5" s="26" t="str">
        <f t="shared" si="0"/>
        <v>CHATEL Medgine
TASSIN Cassy</v>
      </c>
      <c r="E5" s="26" t="str">
        <f t="shared" si="1"/>
        <v>Benjamin</v>
      </c>
      <c r="F5" s="26" t="str">
        <f t="shared" si="2"/>
        <v>Féminine</v>
      </c>
      <c r="G5" s="26" t="str">
        <f t="shared" si="3"/>
        <v>USCN</v>
      </c>
    </row>
    <row r="6" spans="1:7" ht="30">
      <c r="A6" s="78">
        <f t="shared" si="4"/>
        <v>4</v>
      </c>
      <c r="B6" s="16">
        <v>201</v>
      </c>
      <c r="C6" s="79">
        <v>1.5740740740740743E-2</v>
      </c>
      <c r="D6" s="26" t="str">
        <f t="shared" si="0"/>
        <v>FRISTSCHE ELEA
FRISTSCHE Antoine</v>
      </c>
      <c r="E6" s="26" t="str">
        <f t="shared" si="1"/>
        <v>Benjamin</v>
      </c>
      <c r="F6" s="26" t="str">
        <f t="shared" si="2"/>
        <v>Masculin</v>
      </c>
      <c r="G6" s="26">
        <f t="shared" si="3"/>
        <v>0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94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"/>
  <sheetViews>
    <sheetView workbookViewId="0">
      <selection activeCell="D4" sqref="D4"/>
    </sheetView>
  </sheetViews>
  <sheetFormatPr baseColWidth="10" defaultRowHeight="15"/>
  <cols>
    <col min="1" max="3" width="11.42578125" style="22"/>
    <col min="4" max="4" width="32.5703125" style="23" customWidth="1"/>
    <col min="5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322</v>
      </c>
      <c r="C3" s="79">
        <v>1.462962962962963E-2</v>
      </c>
      <c r="D3" s="26" t="str">
        <f t="shared" ref="D3:D5" si="0">VLOOKUP(B3,Participants_course,2,FALSE)</f>
        <v>GARNIER Hugo
DARCQ Remi</v>
      </c>
      <c r="E3" s="26" t="str">
        <f t="shared" ref="E3:E5" si="1">VLOOKUP(VLOOKUP(B3,Participants_course,5,FALSE),Catégories,2,FALSE)</f>
        <v>Minime</v>
      </c>
      <c r="F3" s="26" t="str">
        <f t="shared" ref="F3:F5" si="2">VLOOKUP(VLOOKUP(B3,Participants_course,6,FALSE),Sexe,2,FALSE)</f>
        <v>Masculin</v>
      </c>
      <c r="G3" s="26" t="str">
        <f t="shared" ref="G3:G5" si="3">VLOOKUP(B3,Participants_course,3,FALSE)</f>
        <v>USCN</v>
      </c>
    </row>
    <row r="4" spans="1:7" ht="30">
      <c r="A4" s="78">
        <f>A3+1</f>
        <v>2</v>
      </c>
      <c r="B4" s="16">
        <v>346</v>
      </c>
      <c r="C4" s="79">
        <v>1.6782407407407409E-2</v>
      </c>
      <c r="D4" s="26" t="str">
        <f t="shared" si="0"/>
        <v>GABRIEL Crentin
GABRIEL Timothé</v>
      </c>
      <c r="E4" s="26" t="str">
        <f t="shared" si="1"/>
        <v>Minime</v>
      </c>
      <c r="F4" s="26" t="str">
        <f t="shared" si="2"/>
        <v>Masculin</v>
      </c>
      <c r="G4" s="26">
        <f t="shared" si="3"/>
        <v>0</v>
      </c>
    </row>
    <row r="5" spans="1:7" ht="30">
      <c r="A5" s="78">
        <f t="shared" ref="A5" si="4">A4+1</f>
        <v>3</v>
      </c>
      <c r="B5" s="16">
        <v>104</v>
      </c>
      <c r="C5" s="79">
        <v>1.7673611111111109E-2</v>
      </c>
      <c r="D5" s="26" t="str">
        <f t="shared" si="0"/>
        <v>DEVILLE Piere
DION Julien</v>
      </c>
      <c r="E5" s="26" t="str">
        <f t="shared" si="1"/>
        <v>Minime</v>
      </c>
      <c r="F5" s="26" t="str">
        <f t="shared" si="2"/>
        <v>Masculin</v>
      </c>
      <c r="G5" s="26" t="str">
        <f t="shared" si="3"/>
        <v>VCR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94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"/>
  <sheetViews>
    <sheetView workbookViewId="0">
      <selection activeCell="C4" sqref="C4"/>
    </sheetView>
  </sheetViews>
  <sheetFormatPr baseColWidth="10" defaultRowHeight="15"/>
  <cols>
    <col min="1" max="3" width="11.42578125" style="22"/>
    <col min="4" max="4" width="32.5703125" style="23" customWidth="1"/>
    <col min="5" max="6" width="9.42578125" style="22" bestFit="1" customWidth="1"/>
    <col min="7" max="7" width="15.5703125" style="22" customWidth="1"/>
  </cols>
  <sheetData>
    <row r="1" spans="1:7" ht="85.5" customHeight="1">
      <c r="A1" s="82" t="s">
        <v>297</v>
      </c>
      <c r="B1" s="83"/>
      <c r="C1" s="83"/>
      <c r="D1" s="83"/>
      <c r="E1" s="83"/>
      <c r="F1" s="83"/>
      <c r="G1" s="83"/>
    </row>
    <row r="2" spans="1:7" ht="31.5" customHeight="1">
      <c r="A2" s="76" t="s">
        <v>146</v>
      </c>
      <c r="B2" s="76" t="s">
        <v>138</v>
      </c>
      <c r="C2" s="76" t="s">
        <v>136</v>
      </c>
      <c r="D2" s="77" t="s">
        <v>149</v>
      </c>
      <c r="E2" s="86" t="s">
        <v>140</v>
      </c>
      <c r="F2" s="86"/>
      <c r="G2" s="76" t="s">
        <v>147</v>
      </c>
    </row>
    <row r="3" spans="1:7" ht="30">
      <c r="A3" s="78">
        <v>1</v>
      </c>
      <c r="B3" s="16">
        <v>333</v>
      </c>
      <c r="C3" s="79">
        <v>3.0729166666666669E-2</v>
      </c>
      <c r="D3" s="26" t="str">
        <f t="shared" ref="D3:D5" si="0">VLOOKUP(B3,Participants_course,2,FALSE)</f>
        <v>CHARTIER Alain
JACQUET Clément</v>
      </c>
      <c r="E3" s="26" t="str">
        <f t="shared" ref="E3:E5" si="1">VLOOKUP(VLOOKUP(B3,Participants_course,5,FALSE),Catégories,2,FALSE)</f>
        <v>Cadet</v>
      </c>
      <c r="F3" s="26" t="str">
        <f t="shared" ref="F3:F5" si="2">VLOOKUP(VLOOKUP(B3,Participants_course,6,FALSE),Sexe,2,FALSE)</f>
        <v>Masculin</v>
      </c>
      <c r="G3" s="26" t="str">
        <f t="shared" ref="G3:G5" si="3">VLOOKUP(B3,Participants_course,3,FALSE)</f>
        <v>UVCCM</v>
      </c>
    </row>
    <row r="4" spans="1:7" ht="30">
      <c r="A4" s="78">
        <f>A3+1</f>
        <v>2</v>
      </c>
      <c r="B4" s="16">
        <v>308</v>
      </c>
      <c r="C4" s="79">
        <v>3.2951388888888891E-2</v>
      </c>
      <c r="D4" s="26" t="str">
        <f t="shared" si="0"/>
        <v>TESSARI Viktor
FRITSCHE Aubin</v>
      </c>
      <c r="E4" s="26" t="str">
        <f t="shared" si="1"/>
        <v>Cadet</v>
      </c>
      <c r="F4" s="26" t="str">
        <f t="shared" si="2"/>
        <v>Masculin</v>
      </c>
      <c r="G4" s="26" t="str">
        <f t="shared" si="3"/>
        <v>VC Rethel</v>
      </c>
    </row>
    <row r="5" spans="1:7" ht="30">
      <c r="A5" s="78">
        <f t="shared" ref="A5" si="4">A4+1</f>
        <v>3</v>
      </c>
      <c r="B5" s="16">
        <v>365</v>
      </c>
      <c r="C5" s="79">
        <v>4.1388888888888892E-2</v>
      </c>
      <c r="D5" s="26" t="str">
        <f t="shared" si="0"/>
        <v>FAVERAUX Manon
MEUNIER Laura</v>
      </c>
      <c r="E5" s="26" t="str">
        <f t="shared" si="1"/>
        <v>Cadet</v>
      </c>
      <c r="F5" s="26" t="str">
        <f t="shared" si="2"/>
        <v>Féminine</v>
      </c>
      <c r="G5" s="26">
        <f t="shared" si="3"/>
        <v>0</v>
      </c>
    </row>
  </sheetData>
  <mergeCells count="2">
    <mergeCell ref="A1:G1"/>
    <mergeCell ref="E2:F2"/>
  </mergeCells>
  <pageMargins left="0.39370078740157483" right="0.39370078740157483" top="0.39370078740157483" bottom="0.39370078740157483" header="0.19685039370078741" footer="0.19685039370078741"/>
  <pageSetup paperSize="9" scale="9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32</vt:i4>
      </vt:variant>
    </vt:vector>
  </HeadingPairs>
  <TitlesOfParts>
    <vt:vector size="51" baseType="lpstr">
      <vt:lpstr>Catégories</vt:lpstr>
      <vt:lpstr>Participants Challenge</vt:lpstr>
      <vt:lpstr>Participants cousre</vt:lpstr>
      <vt:lpstr>Pointage</vt:lpstr>
      <vt:lpstr>Classement Scratch</vt:lpstr>
      <vt:lpstr>Classement Poussins</vt:lpstr>
      <vt:lpstr>Classement Benjamins</vt:lpstr>
      <vt:lpstr>Classement Minimes</vt:lpstr>
      <vt:lpstr>Classement Cadets</vt:lpstr>
      <vt:lpstr>Classement Juniors</vt:lpstr>
      <vt:lpstr>Classement Seniors hommes</vt:lpstr>
      <vt:lpstr>Classement Vétérans hommes</vt:lpstr>
      <vt:lpstr>Classement Seniors femmes</vt:lpstr>
      <vt:lpstr>Classement Veterans femmes</vt:lpstr>
      <vt:lpstr>Classement Mixte</vt:lpstr>
      <vt:lpstr>Feuille pointage</vt:lpstr>
      <vt:lpstr>Feuille pointage enfant</vt:lpstr>
      <vt:lpstr>Pointage arrivée</vt:lpstr>
      <vt:lpstr>Liste Dossard</vt:lpstr>
      <vt:lpstr>Catégorie_année</vt:lpstr>
      <vt:lpstr>Catégories</vt:lpstr>
      <vt:lpstr>'Classement Benjamins'!Impression_des_titres</vt:lpstr>
      <vt:lpstr>'Classement Cadets'!Impression_des_titres</vt:lpstr>
      <vt:lpstr>'Classement Juniors'!Impression_des_titres</vt:lpstr>
      <vt:lpstr>'Classement Minimes'!Impression_des_titres</vt:lpstr>
      <vt:lpstr>'Classement Mixte'!Impression_des_titres</vt:lpstr>
      <vt:lpstr>'Classement Poussins'!Impression_des_titres</vt:lpstr>
      <vt:lpstr>'Classement Scratch'!Impression_des_titres</vt:lpstr>
      <vt:lpstr>'Classement Seniors femmes'!Impression_des_titres</vt:lpstr>
      <vt:lpstr>'Classement Seniors hommes'!Impression_des_titres</vt:lpstr>
      <vt:lpstr>'Classement Veterans femmes'!Impression_des_titres</vt:lpstr>
      <vt:lpstr>'Classement Vétérans hommes'!Impression_des_titres</vt:lpstr>
      <vt:lpstr>'Liste Dossard'!Impression_des_titres</vt:lpstr>
      <vt:lpstr>'Pointage arrivée'!Impression_des_titres</vt:lpstr>
      <vt:lpstr>'Liste Dossard'!Participants_course</vt:lpstr>
      <vt:lpstr>Participants_course</vt:lpstr>
      <vt:lpstr>Participants_hallenge</vt:lpstr>
      <vt:lpstr>Sexe</vt:lpstr>
      <vt:lpstr>'Classement Benjamins'!Zone_d_impression</vt:lpstr>
      <vt:lpstr>'Classement Cadets'!Zone_d_impression</vt:lpstr>
      <vt:lpstr>'Classement Juniors'!Zone_d_impression</vt:lpstr>
      <vt:lpstr>'Classement Minimes'!Zone_d_impression</vt:lpstr>
      <vt:lpstr>'Classement Mixte'!Zone_d_impression</vt:lpstr>
      <vt:lpstr>'Classement Poussins'!Zone_d_impression</vt:lpstr>
      <vt:lpstr>'Classement Scratch'!Zone_d_impression</vt:lpstr>
      <vt:lpstr>'Classement Seniors femmes'!Zone_d_impression</vt:lpstr>
      <vt:lpstr>'Classement Seniors hommes'!Zone_d_impression</vt:lpstr>
      <vt:lpstr>'Classement Veterans femmes'!Zone_d_impression</vt:lpstr>
      <vt:lpstr>'Classement Vétérans hommes'!Zone_d_impression</vt:lpstr>
      <vt:lpstr>'Liste Dossard'!Zone_d_impression</vt:lpstr>
      <vt:lpstr>'Pointage arrivée'!Zone_d_impression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Nicart</dc:creator>
  <cp:lastModifiedBy>sylvaine morlet</cp:lastModifiedBy>
  <cp:lastPrinted>2014-01-05T15:53:56Z</cp:lastPrinted>
  <dcterms:created xsi:type="dcterms:W3CDTF">2013-12-15T16:16:39Z</dcterms:created>
  <dcterms:modified xsi:type="dcterms:W3CDTF">2014-01-05T20:56:13Z</dcterms:modified>
</cp:coreProperties>
</file>